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vj.INTERN\Documents\"/>
    </mc:Choice>
  </mc:AlternateContent>
  <bookViews>
    <workbookView xWindow="0" yWindow="45" windowWidth="13890" windowHeight="7890" tabRatio="787" activeTab="2"/>
  </bookViews>
  <sheets>
    <sheet name="Totaloversigt" sheetId="1" r:id="rId1"/>
    <sheet name="Demografi ændr. 914 " sheetId="6" state="hidden" r:id="rId2"/>
    <sheet name="Ændr. i forudsætn. 910" sheetId="5" r:id="rId3"/>
    <sheet name="Lovændringer 908" sheetId="4" r:id="rId4"/>
    <sheet name="Tidl. politiske beslutn. 906" sheetId="2" r:id="rId5"/>
    <sheet name="Flytning mellem udvalg  909" sheetId="8" state="hidden" r:id="rId6"/>
  </sheets>
  <definedNames>
    <definedName name="_xlnm.Print_Area" localSheetId="5">'Flytning mellem udvalg  909'!$A$1:$G$17</definedName>
    <definedName name="_xlnm.Print_Titles" localSheetId="4">'Tidl. politiske beslutn. 906'!$1:$5</definedName>
  </definedNames>
  <calcPr calcId="152511"/>
</workbook>
</file>

<file path=xl/calcChain.xml><?xml version="1.0" encoding="utf-8"?>
<calcChain xmlns="http://schemas.openxmlformats.org/spreadsheetml/2006/main">
  <c r="G13" i="2" l="1"/>
  <c r="F13" i="2"/>
  <c r="E13" i="2"/>
  <c r="D13" i="2"/>
  <c r="A2" i="8" l="1"/>
  <c r="A2" i="2"/>
  <c r="A2" i="4"/>
  <c r="A2" i="6"/>
  <c r="A2" i="5"/>
  <c r="D17" i="6"/>
  <c r="C17" i="6"/>
  <c r="D4" i="2" l="1"/>
  <c r="D4" i="8"/>
  <c r="D4" i="4"/>
  <c r="D4" i="5"/>
  <c r="D4" i="6"/>
  <c r="G17" i="8" l="1"/>
  <c r="F10" i="1" s="1"/>
  <c r="F17" i="8"/>
  <c r="E10" i="1" s="1"/>
  <c r="E17" i="8"/>
  <c r="D10" i="1" s="1"/>
  <c r="D17" i="8"/>
  <c r="C10" i="1" s="1"/>
  <c r="C17" i="8"/>
  <c r="C9" i="1" l="1"/>
  <c r="D9" i="1" l="1"/>
  <c r="E9" i="1"/>
  <c r="F9" i="1"/>
  <c r="G17" i="4"/>
  <c r="F8" i="1" s="1"/>
  <c r="F17" i="4"/>
  <c r="E8" i="1" s="1"/>
  <c r="E17" i="4"/>
  <c r="D8" i="1" s="1"/>
  <c r="D17" i="4"/>
  <c r="C8" i="1" s="1"/>
  <c r="G35" i="5"/>
  <c r="F7" i="1" s="1"/>
  <c r="F35" i="5"/>
  <c r="E7" i="1" s="1"/>
  <c r="E35" i="5"/>
  <c r="D7" i="1" s="1"/>
  <c r="D35" i="5"/>
  <c r="C7" i="1" s="1"/>
  <c r="C6" i="1"/>
  <c r="E17" i="6"/>
  <c r="D6" i="1" s="1"/>
  <c r="F17" i="6"/>
  <c r="E6" i="1" s="1"/>
  <c r="G17" i="6"/>
  <c r="F6" i="1" s="1"/>
  <c r="F11" i="1" l="1"/>
  <c r="F15" i="1" s="1"/>
  <c r="D11" i="1"/>
  <c r="D15" i="1" s="1"/>
  <c r="E11" i="1"/>
  <c r="E15" i="1" s="1"/>
  <c r="C11" i="1"/>
  <c r="C15" i="1" s="1"/>
</calcChain>
</file>

<file path=xl/sharedStrings.xml><?xml version="1.0" encoding="utf-8"?>
<sst xmlns="http://schemas.openxmlformats.org/spreadsheetml/2006/main" count="101" uniqueCount="68">
  <si>
    <t>Tekst</t>
  </si>
  <si>
    <t>Total oversigt</t>
  </si>
  <si>
    <t>Demografiske ændringer (f.eks. flere/færre skoleelever)</t>
  </si>
  <si>
    <t>Diverse lovændringer</t>
  </si>
  <si>
    <t>Konsekvenser af tidligere politiske beslutninger</t>
  </si>
  <si>
    <t>Udvalget i alt</t>
  </si>
  <si>
    <t>Demografiske ændringer                                                   (f.eks. flere/færre skoleelever)</t>
  </si>
  <si>
    <t>Nr.</t>
  </si>
  <si>
    <t>Demografiske ændringer i alt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</si>
  <si>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</si>
  <si>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</si>
  <si>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</si>
  <si>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</si>
  <si>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Ændringer i 2019</t>
  </si>
  <si>
    <t>NR.</t>
  </si>
  <si>
    <t>Ændringer i 2020</t>
  </si>
  <si>
    <t>Flytning af budgetbeløb mellem udvalg</t>
  </si>
  <si>
    <t>Flytning mellem udvalg  i alt</t>
  </si>
  <si>
    <t>Flytning mellem udvalg</t>
  </si>
  <si>
    <t>Ændringer i 2021</t>
  </si>
  <si>
    <t>(ændringer i forhold til budget 2018 i hele kroner + = merudgifter)</t>
  </si>
  <si>
    <t>Ændringer i 2022</t>
  </si>
  <si>
    <t>Budget              2018</t>
  </si>
  <si>
    <t>Udvalget for Arbejdsmarked og Integration</t>
  </si>
  <si>
    <t>Ændringer i forudsætningerne mv.                                         (f.eks. flere/færre dagpengemodtagere)</t>
  </si>
  <si>
    <t>Ændringer i forudsætninger mv. (f.eks. flere/færre dagpengemodtagere)</t>
  </si>
  <si>
    <t>Mentorer</t>
  </si>
  <si>
    <t>Integration:</t>
  </si>
  <si>
    <t>Andre bevillinger:</t>
  </si>
  <si>
    <t xml:space="preserve">Fra 2019 får tilbagetrækningsreformen virkning med, at folkepensionsalderen hæves løbende og dermed forbliver relevante borgere længere tid i kommunal forsørgelse. Folkepension 65.5 år hvis født 1.1.l954-30.6.l954 - 66 år født 1.7.1954-31.12.1954 osv.  </t>
  </si>
  <si>
    <t xml:space="preserve">Tilbagetrækningsreformen: </t>
  </si>
  <si>
    <r>
      <rPr>
        <b/>
        <sz val="13"/>
        <color theme="1"/>
        <rFont val="Calibri"/>
        <family val="2"/>
        <scheme val="minor"/>
      </rPr>
      <t>Førtidspension</t>
    </r>
    <r>
      <rPr>
        <sz val="13"/>
        <color theme="1"/>
        <rFont val="Calibri"/>
        <family val="2"/>
        <scheme val="minor"/>
      </rPr>
      <t>, skønnes 35 borgere forbliver kommunal finansiering for 2019</t>
    </r>
  </si>
  <si>
    <r>
      <t xml:space="preserve">Sygedagpenge, </t>
    </r>
    <r>
      <rPr>
        <sz val="13"/>
        <color theme="1"/>
        <rFont val="Calibri"/>
        <family val="2"/>
        <scheme val="minor"/>
      </rPr>
      <t>skønnes 2 borgere forbliver kommunal finansiering for 2019</t>
    </r>
  </si>
  <si>
    <r>
      <t xml:space="preserve">Fleksjob, </t>
    </r>
    <r>
      <rPr>
        <sz val="13"/>
        <color theme="1"/>
        <rFont val="Calibri"/>
        <family val="2"/>
        <scheme val="minor"/>
      </rPr>
      <t>skønnes 5 borgere forbliver kommunal finansiering for 2019</t>
    </r>
  </si>
  <si>
    <r>
      <rPr>
        <b/>
        <sz val="13"/>
        <color theme="1"/>
        <rFont val="Calibri"/>
        <family val="2"/>
        <scheme val="minor"/>
      </rPr>
      <t>Personlige tillæg</t>
    </r>
    <r>
      <rPr>
        <sz val="13"/>
        <color theme="1"/>
        <rFont val="Calibri"/>
        <family val="2"/>
        <scheme val="minor"/>
      </rPr>
      <t xml:space="preserve">, varmetilskud - mindre udgift </t>
    </r>
  </si>
  <si>
    <r>
      <t xml:space="preserve">Kontanthjælp. </t>
    </r>
    <r>
      <rPr>
        <sz val="13"/>
        <color theme="1"/>
        <rFont val="Calibri"/>
        <family val="2"/>
        <scheme val="minor"/>
      </rPr>
      <t>Se uddannelseshjælp, korrigeres til 22 %.</t>
    </r>
  </si>
  <si>
    <r>
      <t xml:space="preserve">Boligsikring - </t>
    </r>
    <r>
      <rPr>
        <sz val="13"/>
        <color theme="1"/>
        <rFont val="Calibri"/>
        <family val="2"/>
        <scheme val="minor"/>
      </rPr>
      <t>flere modtagere.</t>
    </r>
  </si>
  <si>
    <r>
      <t xml:space="preserve">Ressourceforløb - </t>
    </r>
    <r>
      <rPr>
        <sz val="13"/>
        <color theme="1"/>
        <rFont val="Calibri"/>
        <family val="2"/>
        <scheme val="minor"/>
      </rPr>
      <t>udvidelse med 75 årsværk til 245. Tilpasning til tilgangen for 2017 (97) mod 52 og 53 for hhv. 2015 og 2016.</t>
    </r>
  </si>
  <si>
    <r>
      <t xml:space="preserve">Forsikrede ledige løntilskud - </t>
    </r>
    <r>
      <rPr>
        <sz val="13"/>
        <color theme="1"/>
        <rFont val="Calibri"/>
        <family val="2"/>
        <scheme val="minor"/>
      </rPr>
      <t>reduktion, færre.</t>
    </r>
  </si>
  <si>
    <r>
      <t xml:space="preserve">Beskæftigelsesordninger jobrotation - </t>
    </r>
    <r>
      <rPr>
        <sz val="13"/>
        <color theme="1"/>
        <rFont val="Calibri"/>
        <family val="2"/>
        <scheme val="minor"/>
      </rPr>
      <t>reduktion, færre.</t>
    </r>
  </si>
  <si>
    <r>
      <t xml:space="preserve">Beskæftigelsesindsats. </t>
    </r>
    <r>
      <rPr>
        <sz val="13"/>
        <color theme="1"/>
        <rFont val="Calibri"/>
        <family val="2"/>
        <scheme val="minor"/>
      </rPr>
      <t>Refusioner - de færre årsværk vedr. ovenstående reduktioner for uddannelses- og kontanthjælp betyder en mindre ramme til refusion.</t>
    </r>
  </si>
  <si>
    <r>
      <rPr>
        <b/>
        <sz val="13"/>
        <color theme="1"/>
        <rFont val="Calibri"/>
        <family val="2"/>
        <scheme val="minor"/>
      </rPr>
      <t>Integration.</t>
    </r>
    <r>
      <rPr>
        <sz val="13"/>
        <color theme="1"/>
        <rFont val="Calibri"/>
        <family val="2"/>
        <scheme val="minor"/>
      </rPr>
      <t xml:space="preserve"> Undervisningtilbud under Ungdomsskolen til sent ankomne flygtninge</t>
    </r>
  </si>
  <si>
    <r>
      <t xml:space="preserve">Fleksjob - </t>
    </r>
    <r>
      <rPr>
        <sz val="13"/>
        <color theme="1"/>
        <rFont val="Calibri"/>
        <family val="2"/>
        <scheme val="minor"/>
      </rPr>
      <t>udvidelse med 30 årsværk til 840. Tilgangen er et nettotal, da der er afgang fra de gamle fleksjob med 65 % refusion til de nye fleksjob med  20 % i refusion. En ny sag ca. 55.000 kr. dyrere.</t>
    </r>
  </si>
  <si>
    <r>
      <rPr>
        <b/>
        <sz val="13"/>
        <color theme="1"/>
        <rFont val="Calibri"/>
        <family val="2"/>
        <scheme val="minor"/>
      </rPr>
      <t>Uddannelseshjælp</t>
    </r>
    <r>
      <rPr>
        <sz val="13"/>
        <color theme="1"/>
        <rFont val="Calibri"/>
        <family val="2"/>
        <scheme val="minor"/>
      </rPr>
      <t>. Jfr. råderumsforslag fra 2017 blev der indregnet en refusionseffekt på 4,2 mio. kr. med en konsulentinvestering på 0,4 mio. kr.. Refusionsprocenten blev forhøjet til 26,5 % ud fra en hurtigere afslutning af sagerne.Tallene fra 2017 og pr. 31.3.2018 viser, at denne forudsætning ikke er realistisk. I takt med reduktion af sager er varigheden på de resterende sager blevet længere, fordi de resterende sager er mere komplekse. Korrigeres til 24 % og merudgift.</t>
    </r>
  </si>
  <si>
    <r>
      <t xml:space="preserve">Uddannelseshjælp. </t>
    </r>
    <r>
      <rPr>
        <sz val="13"/>
        <color theme="1"/>
        <rFont val="Calibri"/>
        <family val="2"/>
        <scheme val="minor"/>
      </rPr>
      <t>Tværgående ungeindsats år 3. Jfr. råderumsforslaget fra 2017 indregnes yderligere besparelse grundet færre modtagere. Akkumuleres overslagsår.</t>
    </r>
  </si>
  <si>
    <r>
      <t xml:space="preserve">Kontanthjælp. </t>
    </r>
    <r>
      <rPr>
        <sz val="13"/>
        <color theme="1"/>
        <rFont val="Calibri"/>
        <family val="2"/>
        <scheme val="minor"/>
      </rPr>
      <t>Effektiviseringskatalog 2018 - øget effekt for 2019. Afklarings- og udviklingsindsats. Akkumuleres overslagsår.</t>
    </r>
  </si>
  <si>
    <r>
      <t xml:space="preserve">Kontanthjælp. </t>
    </r>
    <r>
      <rPr>
        <sz val="13"/>
        <color theme="1"/>
        <rFont val="Calibri"/>
        <family val="2"/>
        <scheme val="minor"/>
      </rPr>
      <t>Effektiviseringskatalog 2018 - øget effekt for 2019. Udvidet indsats. Akkumuleres overslagsår.</t>
    </r>
  </si>
  <si>
    <r>
      <t xml:space="preserve">Fleksjob. </t>
    </r>
    <r>
      <rPr>
        <sz val="13"/>
        <color theme="1"/>
        <rFont val="Calibri"/>
        <family val="2"/>
        <scheme val="minor"/>
      </rPr>
      <t>Effektiviseringskatalog 2018 - øget effekt for 2019. Progression i nye fleksjob (flere timer). Akkumuleres overslagsår.</t>
    </r>
  </si>
  <si>
    <t>Integration - Flygtningekvtoten er blevet reduceret flere gange (3 gange i 2017) og den nuværende er 5 for 2018. Medfører reduktioner i udgifter men også tilskud. Det forhøjede grund-tilskud 16.200 kr. pr. flygtning var kun gældende for 2017 og 2018:</t>
  </si>
  <si>
    <r>
      <rPr>
        <b/>
        <sz val="13"/>
        <color theme="1"/>
        <rFont val="Calibri"/>
        <family val="2"/>
        <scheme val="minor"/>
      </rPr>
      <t xml:space="preserve">Revalidering - </t>
    </r>
    <r>
      <rPr>
        <sz val="13"/>
        <color theme="1"/>
        <rFont val="Calibri"/>
        <family val="2"/>
        <scheme val="minor"/>
      </rPr>
      <t>jævnfør effektiviseringskatalog fra 2018</t>
    </r>
    <r>
      <rPr>
        <b/>
        <sz val="13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yderligere</t>
    </r>
    <r>
      <rPr>
        <b/>
        <sz val="13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 xml:space="preserve"> reduktion med 11 årsværk til 100. </t>
    </r>
  </si>
  <si>
    <r>
      <t>Ledighedsydelse -</t>
    </r>
    <r>
      <rPr>
        <sz val="13"/>
        <color theme="1"/>
        <rFont val="Calibri"/>
        <family val="2"/>
        <scheme val="minor"/>
      </rPr>
      <t xml:space="preserve"> udvidelse med 31 årsværk til 160. Den store tilgang til ressourceforløb og derefter fleksjob betyder flere ledige på ledighedsydelse.</t>
    </r>
  </si>
  <si>
    <t>Total ændring integration her: redukion 4,455 mio.</t>
  </si>
  <si>
    <r>
      <t>Midlertidige boliger til integrationsflygtninge.</t>
    </r>
    <r>
      <rPr>
        <sz val="13"/>
        <color theme="1"/>
        <rFont val="Calibri"/>
        <family val="2"/>
        <scheme val="minor"/>
      </rPr>
      <t xml:space="preserve"> Opsiges løbende da behovet ikke er der mere. </t>
    </r>
  </si>
  <si>
    <r>
      <rPr>
        <b/>
        <sz val="13"/>
        <color theme="1"/>
        <rFont val="Calibri"/>
        <family val="2"/>
        <scheme val="minor"/>
      </rPr>
      <t>Førtidspension</t>
    </r>
    <r>
      <rPr>
        <sz val="13"/>
        <color theme="1"/>
        <rFont val="Calibri"/>
        <family val="2"/>
        <scheme val="minor"/>
      </rPr>
      <t xml:space="preserve">. Ca. 85-90 i tilgang årligt og ca. 95 forventet afgang 2018 og 2019 - reduktion. Se yderligere korrektion under lovændringer. </t>
    </r>
  </si>
  <si>
    <r>
      <rPr>
        <b/>
        <sz val="13"/>
        <color theme="1"/>
        <rFont val="Calibri"/>
        <family val="2"/>
        <scheme val="minor"/>
      </rPr>
      <t>Sygedagpenge</t>
    </r>
    <r>
      <rPr>
        <sz val="13"/>
        <color theme="1"/>
        <rFont val="Calibri"/>
        <family val="2"/>
        <scheme val="minor"/>
      </rPr>
      <t xml:space="preserve"> - jævnfør investeringsforslag &amp; effektiviseringskatalog for 2016 og 2018 yderligere reduktion med 30 årsværk til 570.</t>
    </r>
  </si>
  <si>
    <r>
      <rPr>
        <b/>
        <sz val="13"/>
        <color theme="1"/>
        <rFont val="Calibri"/>
        <family val="2"/>
        <scheme val="minor"/>
      </rPr>
      <t>Grundtilskud</t>
    </r>
    <r>
      <rPr>
        <sz val="13"/>
        <color theme="1"/>
        <rFont val="Calibri"/>
        <family val="2"/>
        <scheme val="minor"/>
      </rPr>
      <t xml:space="preserve"> - årligt mertilskud 16.200 kr. pr. års-værk kun gældende for 2017 og 2018. Ophør 2019.</t>
    </r>
  </si>
  <si>
    <r>
      <rPr>
        <b/>
        <sz val="13"/>
        <color theme="1"/>
        <rFont val="Calibri"/>
        <family val="2"/>
        <scheme val="minor"/>
      </rPr>
      <t>Integrationsydelse</t>
    </r>
    <r>
      <rPr>
        <sz val="13"/>
        <color theme="1"/>
        <rFont val="Calibri"/>
        <family val="2"/>
        <scheme val="minor"/>
      </rPr>
      <t xml:space="preserve"> - forventet lovgivning pr. 1.8.2018 er indregnet. Nedsættelse af integrationsydelsen og omlægning af dansktillæg. . Mindre udgift for Varde Kommune.</t>
    </r>
  </si>
  <si>
    <r>
      <rPr>
        <b/>
        <sz val="13"/>
        <color theme="1"/>
        <rFont val="Calibri"/>
        <family val="2"/>
        <scheme val="minor"/>
      </rPr>
      <t>Danskundervisning</t>
    </r>
    <r>
      <rPr>
        <sz val="13"/>
        <color theme="1"/>
        <rFont val="Calibri"/>
        <family val="2"/>
        <scheme val="minor"/>
      </rPr>
      <t xml:space="preserve">, udenlandske arbejdstagere - forventet lovgivning pr. 1.7.2018 er indregnet. Deltagerbetaling på 2.000 kr. pr. modul (6 i alt). Adfærdsændring og egenbetaling, mindre udgift for Varde Kommune.  </t>
    </r>
  </si>
  <si>
    <r>
      <rPr>
        <b/>
        <sz val="13"/>
        <color theme="1"/>
        <rFont val="Calibri"/>
        <family val="2"/>
        <scheme val="minor"/>
      </rPr>
      <t>Lægescreening</t>
    </r>
    <r>
      <rPr>
        <sz val="13"/>
        <color theme="1"/>
        <rFont val="Calibri"/>
        <family val="2"/>
        <scheme val="minor"/>
      </rPr>
      <t xml:space="preserve"> nyankomne flygtninge - kommer færre</t>
    </r>
  </si>
  <si>
    <r>
      <rPr>
        <b/>
        <sz val="13"/>
        <color theme="1"/>
        <rFont val="Calibri"/>
        <family val="2"/>
        <scheme val="minor"/>
      </rPr>
      <t>Aktive tilbud</t>
    </r>
    <r>
      <rPr>
        <sz val="13"/>
        <color theme="1"/>
        <rFont val="Calibri"/>
        <family val="2"/>
        <scheme val="minor"/>
      </rPr>
      <t xml:space="preserve"> (Kompetencecentret, andre aktører)</t>
    </r>
  </si>
  <si>
    <r>
      <rPr>
        <b/>
        <sz val="13"/>
        <color theme="1"/>
        <rFont val="Calibri"/>
        <family val="2"/>
        <scheme val="minor"/>
      </rPr>
      <t>Danskundervisnin</t>
    </r>
    <r>
      <rPr>
        <sz val="13"/>
        <color theme="1"/>
        <rFont val="Calibri"/>
        <family val="2"/>
        <scheme val="minor"/>
      </rPr>
      <t>g , ydelsesmodtagere - færre</t>
    </r>
  </si>
  <si>
    <r>
      <rPr>
        <b/>
        <sz val="13"/>
        <color theme="1"/>
        <rFont val="Calibri"/>
        <family val="2"/>
        <scheme val="minor"/>
      </rPr>
      <t>Danskundervisning</t>
    </r>
    <r>
      <rPr>
        <sz val="13"/>
        <color theme="1"/>
        <rFont val="Calibri"/>
        <family val="2"/>
        <scheme val="minor"/>
      </rPr>
      <t xml:space="preserve"> , selvforsørgere - flere</t>
    </r>
  </si>
  <si>
    <r>
      <rPr>
        <b/>
        <sz val="13"/>
        <color theme="1"/>
        <rFont val="Calibri"/>
        <family val="2"/>
        <scheme val="minor"/>
      </rPr>
      <t>Tolkebistand</t>
    </r>
    <r>
      <rPr>
        <sz val="13"/>
        <color theme="1"/>
        <rFont val="Calibri"/>
        <family val="2"/>
        <scheme val="minor"/>
      </rPr>
      <t>, gælder hele familien - mindre behov</t>
    </r>
  </si>
  <si>
    <r>
      <rPr>
        <b/>
        <sz val="13"/>
        <color theme="1"/>
        <rFont val="Calibri"/>
        <family val="2"/>
        <scheme val="minor"/>
      </rPr>
      <t>Grundtilskud</t>
    </r>
    <r>
      <rPr>
        <sz val="13"/>
        <color theme="1"/>
        <rFont val="Calibri"/>
        <family val="2"/>
        <scheme val="minor"/>
      </rPr>
      <t xml:space="preserve"> - 235 årsværk for 2018 reduceres til 110 for 2019 (32.400 kr. pr. årsværk)</t>
    </r>
  </si>
  <si>
    <r>
      <rPr>
        <b/>
        <sz val="13"/>
        <color theme="1"/>
        <rFont val="Calibri"/>
        <family val="2"/>
        <scheme val="minor"/>
      </rPr>
      <t>Resultattilskud</t>
    </r>
    <r>
      <rPr>
        <sz val="13"/>
        <color theme="1"/>
        <rFont val="Calibri"/>
        <family val="2"/>
        <scheme val="minor"/>
      </rPr>
      <t>, eksamen danskprøve - reduceres fra 55 til 40. Den store integrationsbølge fra 2015 og 2016 forventes at gå til eksamen i 2018.</t>
    </r>
  </si>
  <si>
    <r>
      <rPr>
        <b/>
        <sz val="13"/>
        <color theme="1"/>
        <rFont val="Calibri"/>
        <family val="2"/>
        <scheme val="minor"/>
      </rPr>
      <t>Refusioner</t>
    </r>
    <r>
      <rPr>
        <sz val="13"/>
        <color theme="1"/>
        <rFont val="Calibri"/>
        <family val="2"/>
        <scheme val="minor"/>
      </rPr>
      <t xml:space="preserve"> - tilpasning i.f.t. ovenstående korrektioner</t>
    </r>
  </si>
  <si>
    <r>
      <rPr>
        <b/>
        <sz val="13"/>
        <color theme="1"/>
        <rFont val="Calibri"/>
        <family val="2"/>
        <scheme val="minor"/>
      </rPr>
      <t>Integrationsydelser</t>
    </r>
    <r>
      <rPr>
        <sz val="13"/>
        <color theme="1"/>
        <rFont val="Calibri"/>
        <family val="2"/>
        <scheme val="minor"/>
      </rPr>
      <t xml:space="preserve"> - færre modtagere (215 til 170)</t>
    </r>
  </si>
  <si>
    <r>
      <rPr>
        <b/>
        <sz val="13"/>
        <color theme="1"/>
        <rFont val="Calibri"/>
        <family val="2"/>
        <scheme val="minor"/>
      </rPr>
      <t>Repatriering</t>
    </r>
    <r>
      <rPr>
        <sz val="13"/>
        <color theme="1"/>
        <rFont val="Calibri"/>
        <family val="2"/>
        <scheme val="minor"/>
      </rPr>
      <t xml:space="preserve"> - tilskud på  25.000 kr. Indregner for 5 personer svarende til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</si>
</sst>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#,##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Calibri"/>
      <family val="2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3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0" applyNumberFormat="0" applyAlignment="0" applyProtection="0"/>
    <xf numFmtId="0" fontId="15" fillId="7" borderId="31" applyNumberFormat="0" applyAlignment="0" applyProtection="0"/>
    <xf numFmtId="0" fontId="16" fillId="7" borderId="30" applyNumberFormat="0" applyAlignment="0" applyProtection="0"/>
    <xf numFmtId="0" fontId="17" fillId="0" borderId="32" applyNumberFormat="0" applyFill="0" applyAlignment="0" applyProtection="0"/>
    <xf numFmtId="0" fontId="18" fillId="8" borderId="33" applyNumberFormat="0" applyAlignment="0" applyProtection="0"/>
    <xf numFmtId="0" fontId="19" fillId="0" borderId="0" applyNumberFormat="0" applyFill="0" applyBorder="0" applyAlignment="0" applyProtection="0"/>
    <xf numFmtId="0" fontId="7" fillId="9" borderId="3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5" applyNumberFormat="0" applyFill="0" applyAlignment="0" applyProtection="0"/>
    <xf numFmtId="0" fontId="22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2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0" borderId="1" xfId="0" applyFont="1" applyBorder="1"/>
    <xf numFmtId="0" fontId="5" fillId="0" borderId="3" xfId="0" applyFont="1" applyBorder="1"/>
    <xf numFmtId="0" fontId="3" fillId="0" borderId="2" xfId="0" applyFont="1" applyBorder="1"/>
    <xf numFmtId="3" fontId="5" fillId="2" borderId="8" xfId="0" applyNumberFormat="1" applyFont="1" applyFill="1" applyBorder="1"/>
    <xf numFmtId="3" fontId="5" fillId="0" borderId="8" xfId="0" applyNumberFormat="1" applyFont="1" applyBorder="1"/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0" fontId="5" fillId="0" borderId="1" xfId="0" applyFont="1" applyBorder="1" applyAlignment="1">
      <alignment wrapText="1"/>
    </xf>
    <xf numFmtId="0" fontId="2" fillId="0" borderId="24" xfId="0" applyFont="1" applyBorder="1" applyAlignment="1">
      <alignment vertical="center"/>
    </xf>
    <xf numFmtId="3" fontId="0" fillId="0" borderId="0" xfId="0" applyNumberFormat="1"/>
    <xf numFmtId="3" fontId="0" fillId="0" borderId="10" xfId="0" applyNumberFormat="1" applyBorder="1"/>
    <xf numFmtId="0" fontId="3" fillId="0" borderId="0" xfId="0" applyFont="1" applyFill="1" applyBorder="1" applyAlignment="1">
      <alignment vertical="center"/>
    </xf>
    <xf numFmtId="3" fontId="6" fillId="0" borderId="26" xfId="0" applyNumberFormat="1" applyFont="1" applyBorder="1"/>
    <xf numFmtId="0" fontId="0" fillId="0" borderId="0" xfId="0"/>
    <xf numFmtId="0" fontId="3" fillId="0" borderId="15" xfId="0" applyFont="1" applyBorder="1" applyAlignment="1">
      <alignment vertical="center"/>
    </xf>
    <xf numFmtId="3" fontId="5" fillId="0" borderId="3" xfId="0" applyNumberFormat="1" applyFont="1" applyFill="1" applyBorder="1"/>
    <xf numFmtId="3" fontId="5" fillId="2" borderId="3" xfId="0" applyNumberFormat="1" applyFont="1" applyFill="1" applyBorder="1"/>
    <xf numFmtId="3" fontId="5" fillId="0" borderId="3" xfId="0" applyNumberFormat="1" applyFont="1" applyBorder="1"/>
    <xf numFmtId="3" fontId="5" fillId="0" borderId="1" xfId="0" applyNumberFormat="1" applyFont="1" applyFill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36" xfId="0" applyFont="1" applyBorder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27" fillId="0" borderId="1" xfId="124" applyFont="1" applyBorder="1"/>
    <xf numFmtId="0" fontId="5" fillId="0" borderId="3" xfId="0" applyFont="1" applyBorder="1" applyAlignment="1">
      <alignment wrapText="1"/>
    </xf>
    <xf numFmtId="0" fontId="0" fillId="0" borderId="0" xfId="0"/>
    <xf numFmtId="3" fontId="26" fillId="0" borderId="0" xfId="124" applyNumberFormat="1" applyFont="1" applyFill="1" applyBorder="1"/>
    <xf numFmtId="3" fontId="5" fillId="0" borderId="8" xfId="0" applyNumberFormat="1" applyFont="1" applyFill="1" applyBorder="1"/>
    <xf numFmtId="0" fontId="27" fillId="0" borderId="0" xfId="1" applyFont="1" applyBorder="1" applyAlignment="1">
      <alignment wrapText="1"/>
    </xf>
    <xf numFmtId="0" fontId="0" fillId="0" borderId="42" xfId="0" applyBorder="1" applyAlignment="1">
      <alignment vertical="center"/>
    </xf>
    <xf numFmtId="0" fontId="3" fillId="0" borderId="44" xfId="0" applyFont="1" applyBorder="1"/>
    <xf numFmtId="0" fontId="3" fillId="2" borderId="45" xfId="0" applyFont="1" applyFill="1" applyBorder="1" applyAlignment="1">
      <alignment horizontal="center" wrapText="1"/>
    </xf>
    <xf numFmtId="0" fontId="5" fillId="0" borderId="46" xfId="0" applyFont="1" applyBorder="1" applyAlignment="1">
      <alignment horizontal="center" vertical="center"/>
    </xf>
    <xf numFmtId="3" fontId="5" fillId="0" borderId="47" xfId="0" applyNumberFormat="1" applyFont="1" applyBorder="1"/>
    <xf numFmtId="0" fontId="5" fillId="0" borderId="46" xfId="0" applyFont="1" applyBorder="1"/>
    <xf numFmtId="3" fontId="5" fillId="0" borderId="47" xfId="0" applyNumberFormat="1" applyFont="1" applyFill="1" applyBorder="1"/>
    <xf numFmtId="3" fontId="3" fillId="0" borderId="4" xfId="0" applyNumberFormat="1" applyFont="1" applyFill="1" applyBorder="1"/>
    <xf numFmtId="3" fontId="3" fillId="2" borderId="4" xfId="0" applyNumberFormat="1" applyFont="1" applyFill="1" applyBorder="1"/>
    <xf numFmtId="3" fontId="3" fillId="0" borderId="45" xfId="0" applyNumberFormat="1" applyFont="1" applyFill="1" applyBorder="1"/>
    <xf numFmtId="166" fontId="5" fillId="0" borderId="1" xfId="0" applyNumberFormat="1" applyFont="1" applyFill="1" applyBorder="1"/>
    <xf numFmtId="166" fontId="5" fillId="2" borderId="1" xfId="0" applyNumberFormat="1" applyFont="1" applyFill="1" applyBorder="1"/>
    <xf numFmtId="166" fontId="5" fillId="0" borderId="1" xfId="0" applyNumberFormat="1" applyFont="1" applyBorder="1"/>
    <xf numFmtId="165" fontId="5" fillId="2" borderId="8" xfId="0" applyNumberFormat="1" applyFont="1" applyFill="1" applyBorder="1"/>
    <xf numFmtId="165" fontId="5" fillId="0" borderId="8" xfId="0" applyNumberFormat="1" applyFont="1" applyBorder="1"/>
    <xf numFmtId="0" fontId="3" fillId="0" borderId="1" xfId="0" applyFont="1" applyBorder="1" applyAlignment="1">
      <alignment wrapText="1"/>
    </xf>
    <xf numFmtId="165" fontId="5" fillId="0" borderId="1" xfId="0" applyNumberFormat="1" applyFont="1" applyFill="1" applyBorder="1"/>
    <xf numFmtId="165" fontId="5" fillId="2" borderId="1" xfId="0" applyNumberFormat="1" applyFont="1" applyFill="1" applyBorder="1"/>
    <xf numFmtId="165" fontId="5" fillId="0" borderId="1" xfId="0" applyNumberFormat="1" applyFont="1" applyBorder="1"/>
    <xf numFmtId="165" fontId="5" fillId="0" borderId="3" xfId="0" applyNumberFormat="1" applyFont="1" applyFill="1" applyBorder="1"/>
    <xf numFmtId="165" fontId="5" fillId="2" borderId="3" xfId="0" applyNumberFormat="1" applyFont="1" applyFill="1" applyBorder="1"/>
    <xf numFmtId="165" fontId="5" fillId="0" borderId="3" xfId="0" applyNumberFormat="1" applyFont="1" applyBorder="1"/>
    <xf numFmtId="0" fontId="3" fillId="0" borderId="1" xfId="0" applyFont="1" applyBorder="1"/>
    <xf numFmtId="0" fontId="0" fillId="0" borderId="0" xfId="0" applyFont="1"/>
    <xf numFmtId="165" fontId="3" fillId="0" borderId="2" xfId="0" applyNumberFormat="1" applyFont="1" applyFill="1" applyBorder="1"/>
    <xf numFmtId="0" fontId="3" fillId="0" borderId="8" xfId="0" applyFont="1" applyBorder="1"/>
    <xf numFmtId="0" fontId="3" fillId="0" borderId="3" xfId="0" applyFont="1" applyBorder="1"/>
    <xf numFmtId="165" fontId="5" fillId="0" borderId="8" xfId="0" applyNumberFormat="1" applyFont="1" applyFill="1" applyBorder="1" applyAlignment="1">
      <alignment horizontal="right"/>
    </xf>
    <xf numFmtId="0" fontId="3" fillId="0" borderId="8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3" fontId="5" fillId="2" borderId="15" xfId="0" applyNumberFormat="1" applyFont="1" applyFill="1" applyBorder="1" applyAlignment="1">
      <alignment horizontal="right" wrapText="1"/>
    </xf>
    <xf numFmtId="3" fontId="5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34" borderId="1" xfId="0" applyFont="1" applyFill="1" applyBorder="1" applyAlignment="1">
      <alignment wrapText="1"/>
    </xf>
    <xf numFmtId="0" fontId="5" fillId="34" borderId="1" xfId="0" applyFont="1" applyFill="1" applyBorder="1" applyAlignment="1"/>
    <xf numFmtId="0" fontId="5" fillId="34" borderId="1" xfId="0" applyFont="1" applyFill="1" applyBorder="1"/>
    <xf numFmtId="0" fontId="3" fillId="34" borderId="1" xfId="0" applyFont="1" applyFill="1" applyBorder="1"/>
    <xf numFmtId="0" fontId="5" fillId="34" borderId="1" xfId="0" applyFont="1" applyFill="1" applyBorder="1" applyAlignment="1">
      <alignment wrapText="1"/>
    </xf>
    <xf numFmtId="0" fontId="5" fillId="34" borderId="3" xfId="0" applyFont="1" applyFill="1" applyBorder="1"/>
    <xf numFmtId="0" fontId="5" fillId="34" borderId="3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</cellXfs>
  <cellStyles count="238">
    <cellStyle name="20 % - Farve1" xfId="20" builtinId="30" customBuiltin="1"/>
    <cellStyle name="20 % - Farve2" xfId="24" builtinId="34" customBuiltin="1"/>
    <cellStyle name="20 % - Farve3" xfId="28" builtinId="38" customBuiltin="1"/>
    <cellStyle name="20 % - Farve4" xfId="32" builtinId="42" customBuiltin="1"/>
    <cellStyle name="20 % - Farve5" xfId="36" builtinId="46" customBuiltin="1"/>
    <cellStyle name="20 % - Farve6" xfId="40" builtinId="50" customBuiltin="1"/>
    <cellStyle name="40 % - Farve1" xfId="21" builtinId="31" customBuiltin="1"/>
    <cellStyle name="40 % - Farve2" xfId="25" builtinId="35" customBuiltin="1"/>
    <cellStyle name="40 % - Farve3" xfId="29" builtinId="39" customBuiltin="1"/>
    <cellStyle name="40 % - Farve4" xfId="33" builtinId="43" customBuiltin="1"/>
    <cellStyle name="40 % - Farve5" xfId="37" builtinId="47" customBuiltin="1"/>
    <cellStyle name="40 % - Farve6" xfId="41" builtinId="51" customBuiltin="1"/>
    <cellStyle name="60 % - Farve1" xfId="22" builtinId="32" customBuiltin="1"/>
    <cellStyle name="60 % - Farve2" xfId="26" builtinId="36" customBuiltin="1"/>
    <cellStyle name="60 % - Farve3" xfId="30" builtinId="40" customBuiltin="1"/>
    <cellStyle name="60 % - Farve4" xfId="34" builtinId="44" customBuiltin="1"/>
    <cellStyle name="60 % - Farve5" xfId="38" builtinId="48" customBuiltin="1"/>
    <cellStyle name="60 % - Farve6" xfId="42" builtinId="52" customBuiltin="1"/>
    <cellStyle name="Advarselstekst" xfId="15" builtinId="11" customBuiltin="1"/>
    <cellStyle name="Bemærk!" xfId="16" builtinId="10" customBuiltin="1"/>
    <cellStyle name="Beregning" xfId="12" builtinId="22" customBuiltin="1"/>
    <cellStyle name="Farve1" xfId="19" builtinId="29" customBuiltin="1"/>
    <cellStyle name="Farve2" xfId="23" builtinId="33" customBuiltin="1"/>
    <cellStyle name="Farve3" xfId="27" builtinId="37" customBuiltin="1"/>
    <cellStyle name="Farve4" xfId="31" builtinId="41" customBuiltin="1"/>
    <cellStyle name="Farve5" xfId="35" builtinId="45" customBuiltin="1"/>
    <cellStyle name="Farve6" xfId="39" builtinId="49" customBuiltin="1"/>
    <cellStyle name="Forklarende tekst" xfId="17" builtinId="53" customBuiltin="1"/>
    <cellStyle name="God" xfId="7" builtinId="26" customBuiltin="1"/>
    <cellStyle name="Input" xfId="10" builtinId="20" customBuiltin="1"/>
    <cellStyle name="Komma 2" xfId="2"/>
    <cellStyle name="Komma 2 10" xfId="162"/>
    <cellStyle name="Komma 2 11" xfId="125"/>
    <cellStyle name="Komma 2 2" xfId="47"/>
    <cellStyle name="Komma 2 2 2" xfId="51"/>
    <cellStyle name="Komma 2 2 2 2" xfId="66"/>
    <cellStyle name="Komma 2 2 2 2 2" xfId="83"/>
    <cellStyle name="Komma 2 2 2 2 2 2" xfId="122"/>
    <cellStyle name="Komma 2 2 2 2 2 2 2" xfId="236"/>
    <cellStyle name="Komma 2 2 2 2 2 3" xfId="198"/>
    <cellStyle name="Komma 2 2 2 2 2 4" xfId="160"/>
    <cellStyle name="Komma 2 2 2 2 3" xfId="105"/>
    <cellStyle name="Komma 2 2 2 2 3 2" xfId="219"/>
    <cellStyle name="Komma 2 2 2 2 4" xfId="181"/>
    <cellStyle name="Komma 2 2 2 2 5" xfId="143"/>
    <cellStyle name="Komma 2 2 2 3" xfId="74"/>
    <cellStyle name="Komma 2 2 2 3 2" xfId="113"/>
    <cellStyle name="Komma 2 2 2 3 2 2" xfId="227"/>
    <cellStyle name="Komma 2 2 2 3 3" xfId="189"/>
    <cellStyle name="Komma 2 2 2 3 4" xfId="151"/>
    <cellStyle name="Komma 2 2 2 4" xfId="59"/>
    <cellStyle name="Komma 2 2 2 4 2" xfId="98"/>
    <cellStyle name="Komma 2 2 2 4 2 2" xfId="212"/>
    <cellStyle name="Komma 2 2 2 4 3" xfId="174"/>
    <cellStyle name="Komma 2 2 2 4 4" xfId="136"/>
    <cellStyle name="Komma 2 2 2 5" xfId="92"/>
    <cellStyle name="Komma 2 2 2 5 2" xfId="206"/>
    <cellStyle name="Komma 2 2 2 6" xfId="168"/>
    <cellStyle name="Komma 2 2 2 7" xfId="130"/>
    <cellStyle name="Komma 2 2 3" xfId="62"/>
    <cellStyle name="Komma 2 2 3 2" xfId="79"/>
    <cellStyle name="Komma 2 2 3 2 2" xfId="118"/>
    <cellStyle name="Komma 2 2 3 2 2 2" xfId="232"/>
    <cellStyle name="Komma 2 2 3 2 3" xfId="194"/>
    <cellStyle name="Komma 2 2 3 2 4" xfId="156"/>
    <cellStyle name="Komma 2 2 3 3" xfId="101"/>
    <cellStyle name="Komma 2 2 3 3 2" xfId="215"/>
    <cellStyle name="Komma 2 2 3 4" xfId="177"/>
    <cellStyle name="Komma 2 2 3 5" xfId="139"/>
    <cellStyle name="Komma 2 2 4" xfId="70"/>
    <cellStyle name="Komma 2 2 4 2" xfId="109"/>
    <cellStyle name="Komma 2 2 4 2 2" xfId="223"/>
    <cellStyle name="Komma 2 2 4 3" xfId="185"/>
    <cellStyle name="Komma 2 2 4 4" xfId="147"/>
    <cellStyle name="Komma 2 2 5" xfId="88"/>
    <cellStyle name="Komma 2 2 5 2" xfId="202"/>
    <cellStyle name="Komma 2 2 6" xfId="164"/>
    <cellStyle name="Komma 2 2 7" xfId="126"/>
    <cellStyle name="Komma 2 3" xfId="49"/>
    <cellStyle name="Komma 2 3 2" xfId="64"/>
    <cellStyle name="Komma 2 3 2 2" xfId="81"/>
    <cellStyle name="Komma 2 3 2 2 2" xfId="120"/>
    <cellStyle name="Komma 2 3 2 2 2 2" xfId="234"/>
    <cellStyle name="Komma 2 3 2 2 3" xfId="196"/>
    <cellStyle name="Komma 2 3 2 2 4" xfId="158"/>
    <cellStyle name="Komma 2 3 2 3" xfId="103"/>
    <cellStyle name="Komma 2 3 2 3 2" xfId="217"/>
    <cellStyle name="Komma 2 3 2 4" xfId="179"/>
    <cellStyle name="Komma 2 3 2 5" xfId="141"/>
    <cellStyle name="Komma 2 3 3" xfId="72"/>
    <cellStyle name="Komma 2 3 3 2" xfId="111"/>
    <cellStyle name="Komma 2 3 3 2 2" xfId="225"/>
    <cellStyle name="Komma 2 3 3 3" xfId="187"/>
    <cellStyle name="Komma 2 3 3 4" xfId="149"/>
    <cellStyle name="Komma 2 3 4" xfId="58"/>
    <cellStyle name="Komma 2 3 4 2" xfId="97"/>
    <cellStyle name="Komma 2 3 4 2 2" xfId="211"/>
    <cellStyle name="Komma 2 3 4 3" xfId="173"/>
    <cellStyle name="Komma 2 3 4 4" xfId="135"/>
    <cellStyle name="Komma 2 3 5" xfId="90"/>
    <cellStyle name="Komma 2 3 5 2" xfId="204"/>
    <cellStyle name="Komma 2 3 6" xfId="166"/>
    <cellStyle name="Komma 2 3 7" xfId="128"/>
    <cellStyle name="Komma 2 4" xfId="48"/>
    <cellStyle name="Komma 2 4 2" xfId="53"/>
    <cellStyle name="Komma 2 4 2 2" xfId="76"/>
    <cellStyle name="Komma 2 4 2 2 2" xfId="115"/>
    <cellStyle name="Komma 2 4 2 2 2 2" xfId="229"/>
    <cellStyle name="Komma 2 4 2 2 3" xfId="191"/>
    <cellStyle name="Komma 2 4 2 2 4" xfId="153"/>
    <cellStyle name="Komma 2 4 2 3" xfId="94"/>
    <cellStyle name="Komma 2 4 2 3 2" xfId="208"/>
    <cellStyle name="Komma 2 4 2 4" xfId="170"/>
    <cellStyle name="Komma 2 4 2 5" xfId="132"/>
    <cellStyle name="Komma 2 4 3" xfId="63"/>
    <cellStyle name="Komma 2 4 3 2" xfId="80"/>
    <cellStyle name="Komma 2 4 3 2 2" xfId="119"/>
    <cellStyle name="Komma 2 4 3 2 2 2" xfId="233"/>
    <cellStyle name="Komma 2 4 3 2 3" xfId="195"/>
    <cellStyle name="Komma 2 4 3 2 4" xfId="157"/>
    <cellStyle name="Komma 2 4 3 3" xfId="102"/>
    <cellStyle name="Komma 2 4 3 3 2" xfId="216"/>
    <cellStyle name="Komma 2 4 3 4" xfId="178"/>
    <cellStyle name="Komma 2 4 3 5" xfId="140"/>
    <cellStyle name="Komma 2 4 4" xfId="71"/>
    <cellStyle name="Komma 2 4 4 2" xfId="110"/>
    <cellStyle name="Komma 2 4 4 2 2" xfId="224"/>
    <cellStyle name="Komma 2 4 4 3" xfId="186"/>
    <cellStyle name="Komma 2 4 4 4" xfId="148"/>
    <cellStyle name="Komma 2 4 5" xfId="57"/>
    <cellStyle name="Komma 2 4 5 2" xfId="96"/>
    <cellStyle name="Komma 2 4 5 2 2" xfId="210"/>
    <cellStyle name="Komma 2 4 5 3" xfId="172"/>
    <cellStyle name="Komma 2 4 5 4" xfId="134"/>
    <cellStyle name="Komma 2 4 6" xfId="89"/>
    <cellStyle name="Komma 2 4 6 2" xfId="203"/>
    <cellStyle name="Komma 2 4 7" xfId="165"/>
    <cellStyle name="Komma 2 4 8" xfId="127"/>
    <cellStyle name="Komma 2 5" xfId="60"/>
    <cellStyle name="Komma 2 5 2" xfId="77"/>
    <cellStyle name="Komma 2 5 2 2" xfId="116"/>
    <cellStyle name="Komma 2 5 2 2 2" xfId="230"/>
    <cellStyle name="Komma 2 5 2 3" xfId="192"/>
    <cellStyle name="Komma 2 5 2 4" xfId="154"/>
    <cellStyle name="Komma 2 5 3" xfId="99"/>
    <cellStyle name="Komma 2 5 3 2" xfId="213"/>
    <cellStyle name="Komma 2 5 4" xfId="175"/>
    <cellStyle name="Komma 2 5 5" xfId="137"/>
    <cellStyle name="Komma 2 6" xfId="69"/>
    <cellStyle name="Komma 2 6 2" xfId="108"/>
    <cellStyle name="Komma 2 6 2 2" xfId="222"/>
    <cellStyle name="Komma 2 6 3" xfId="184"/>
    <cellStyle name="Komma 2 6 4" xfId="146"/>
    <cellStyle name="Komma 2 7" xfId="56"/>
    <cellStyle name="Komma 2 7 2" xfId="95"/>
    <cellStyle name="Komma 2 7 2 2" xfId="209"/>
    <cellStyle name="Komma 2 7 3" xfId="171"/>
    <cellStyle name="Komma 2 7 4" xfId="133"/>
    <cellStyle name="Komma 2 8" xfId="46"/>
    <cellStyle name="Komma 2 8 2" xfId="163"/>
    <cellStyle name="Komma 2 9" xfId="87"/>
    <cellStyle name="Komma 2 9 2" xfId="201"/>
    <cellStyle name="Komma 3" xfId="52"/>
    <cellStyle name="Komma 3 2" xfId="67"/>
    <cellStyle name="Komma 3 2 2" xfId="84"/>
    <cellStyle name="Komma 3 2 2 2" xfId="123"/>
    <cellStyle name="Komma 3 2 2 2 2" xfId="237"/>
    <cellStyle name="Komma 3 2 2 3" xfId="199"/>
    <cellStyle name="Komma 3 2 2 4" xfId="161"/>
    <cellStyle name="Komma 3 2 3" xfId="106"/>
    <cellStyle name="Komma 3 2 3 2" xfId="220"/>
    <cellStyle name="Komma 3 2 4" xfId="182"/>
    <cellStyle name="Komma 3 2 5" xfId="144"/>
    <cellStyle name="Komma 3 3" xfId="75"/>
    <cellStyle name="Komma 3 3 2" xfId="114"/>
    <cellStyle name="Komma 3 3 2 2" xfId="228"/>
    <cellStyle name="Komma 3 3 3" xfId="190"/>
    <cellStyle name="Komma 3 3 4" xfId="152"/>
    <cellStyle name="Komma 3 4" xfId="93"/>
    <cellStyle name="Komma 3 4 2" xfId="207"/>
    <cellStyle name="Komma 3 5" xfId="169"/>
    <cellStyle name="Komma 3 6" xfId="131"/>
    <cellStyle name="Komma 4" xfId="50"/>
    <cellStyle name="Komma 4 2" xfId="65"/>
    <cellStyle name="Komma 4 2 2" xfId="82"/>
    <cellStyle name="Komma 4 2 2 2" xfId="121"/>
    <cellStyle name="Komma 4 2 2 2 2" xfId="235"/>
    <cellStyle name="Komma 4 2 2 3" xfId="197"/>
    <cellStyle name="Komma 4 2 2 4" xfId="159"/>
    <cellStyle name="Komma 4 2 3" xfId="104"/>
    <cellStyle name="Komma 4 2 3 2" xfId="218"/>
    <cellStyle name="Komma 4 2 4" xfId="180"/>
    <cellStyle name="Komma 4 2 5" xfId="142"/>
    <cellStyle name="Komma 4 3" xfId="73"/>
    <cellStyle name="Komma 4 3 2" xfId="112"/>
    <cellStyle name="Komma 4 3 2 2" xfId="226"/>
    <cellStyle name="Komma 4 3 3" xfId="188"/>
    <cellStyle name="Komma 4 3 4" xfId="150"/>
    <cellStyle name="Komma 4 4" xfId="91"/>
    <cellStyle name="Komma 4 4 2" xfId="205"/>
    <cellStyle name="Komma 4 5" xfId="167"/>
    <cellStyle name="Komma 4 6" xfId="129"/>
    <cellStyle name="Komma 5" xfId="61"/>
    <cellStyle name="Komma 5 2" xfId="78"/>
    <cellStyle name="Komma 5 2 2" xfId="117"/>
    <cellStyle name="Komma 5 2 2 2" xfId="231"/>
    <cellStyle name="Komma 5 2 3" xfId="193"/>
    <cellStyle name="Komma 5 2 4" xfId="155"/>
    <cellStyle name="Komma 5 3" xfId="100"/>
    <cellStyle name="Komma 5 3 2" xfId="214"/>
    <cellStyle name="Komma 5 4" xfId="176"/>
    <cellStyle name="Komma 5 5" xfId="138"/>
    <cellStyle name="Komma 6" xfId="68"/>
    <cellStyle name="Komma 6 2" xfId="107"/>
    <cellStyle name="Komma 6 2 2" xfId="221"/>
    <cellStyle name="Komma 6 3" xfId="183"/>
    <cellStyle name="Komma 6 4" xfId="145"/>
    <cellStyle name="Kontrollér celle" xfId="14" builtinId="23" customBuiltin="1"/>
    <cellStyle name="Neutral" xfId="9" builtinId="28" customBuiltin="1"/>
    <cellStyle name="Normal" xfId="0" builtinId="0"/>
    <cellStyle name="Normal 2" xfId="1"/>
    <cellStyle name="Normal 2 2" xfId="45"/>
    <cellStyle name="Normal 2 2 2" xfId="55"/>
    <cellStyle name="Normal 2 3" xfId="54"/>
    <cellStyle name="Normal 2 4" xfId="44"/>
    <cellStyle name="Normal 2 5" xfId="86"/>
    <cellStyle name="Normal 2 5 2" xfId="200"/>
    <cellStyle name="Normal 2 6" xfId="124"/>
    <cellStyle name="Normal 3" xfId="43"/>
    <cellStyle name="Output" xfId="11" builtinId="21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Sammenkædet celle" xfId="13" builtinId="24" customBuiltin="1"/>
    <cellStyle name="Titel 2" xfId="85"/>
    <cellStyle name="Total" xfId="18" builtinId="25" customBuiltin="1"/>
    <cellStyle name="Ugyldig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zoomScaleNormal="100" workbookViewId="0">
      <selection activeCell="A12" sqref="A12"/>
    </sheetView>
  </sheetViews>
  <sheetFormatPr defaultRowHeight="15" x14ac:dyDescent="0.25"/>
  <cols>
    <col min="1" max="1" width="52.28515625" customWidth="1"/>
    <col min="3" max="6" width="17.140625" customWidth="1"/>
  </cols>
  <sheetData>
    <row r="1" spans="1:6" ht="15.75" thickBot="1" x14ac:dyDescent="0.3"/>
    <row r="2" spans="1:6" ht="41.1" customHeight="1" thickBot="1" x14ac:dyDescent="0.3">
      <c r="A2" s="91" t="s">
        <v>23</v>
      </c>
      <c r="B2" s="92"/>
      <c r="C2" s="92"/>
      <c r="D2" s="92"/>
      <c r="E2" s="92"/>
      <c r="F2" s="93"/>
    </row>
    <row r="3" spans="1:6" ht="28.5" customHeight="1" thickBot="1" x14ac:dyDescent="0.3">
      <c r="A3" s="94" t="s">
        <v>1</v>
      </c>
      <c r="B3" s="92"/>
      <c r="C3" s="92"/>
      <c r="D3" s="92"/>
      <c r="E3" s="92"/>
      <c r="F3" s="95"/>
    </row>
    <row r="4" spans="1:6" ht="24.4" customHeight="1" thickBot="1" x14ac:dyDescent="0.3">
      <c r="A4" s="10"/>
      <c r="B4" s="10"/>
      <c r="C4" s="96" t="s">
        <v>20</v>
      </c>
      <c r="D4" s="97"/>
      <c r="E4" s="97"/>
      <c r="F4" s="98"/>
    </row>
    <row r="5" spans="1:6" ht="43.35" customHeight="1" thickBot="1" x14ac:dyDescent="0.35">
      <c r="A5" s="5" t="s">
        <v>0</v>
      </c>
      <c r="B5" s="9"/>
      <c r="C5" s="6" t="s">
        <v>13</v>
      </c>
      <c r="D5" s="6" t="s">
        <v>15</v>
      </c>
      <c r="E5" s="6" t="s">
        <v>19</v>
      </c>
      <c r="F5" s="6" t="s">
        <v>21</v>
      </c>
    </row>
    <row r="6" spans="1:6" ht="41.85" customHeight="1" x14ac:dyDescent="0.25">
      <c r="A6" s="7" t="s">
        <v>6</v>
      </c>
      <c r="B6" s="8"/>
      <c r="C6" s="79">
        <f>+'Demografi ændr. 914 '!D17</f>
        <v>0</v>
      </c>
      <c r="D6" s="79">
        <f>+'Demografi ændr. 914 '!E17</f>
        <v>0</v>
      </c>
      <c r="E6" s="79">
        <f>+'Demografi ændr. 914 '!F17</f>
        <v>0</v>
      </c>
      <c r="F6" s="79">
        <f>+'Demografi ændr. 914 '!G17</f>
        <v>0</v>
      </c>
    </row>
    <row r="7" spans="1:6" ht="41.85" customHeight="1" x14ac:dyDescent="0.25">
      <c r="A7" s="1" t="s">
        <v>24</v>
      </c>
      <c r="B7" s="2"/>
      <c r="C7" s="80">
        <f>+'Ændr. i forudsætn. 910'!D35</f>
        <v>5795000</v>
      </c>
      <c r="D7" s="80">
        <f>+'Ændr. i forudsætn. 910'!E35</f>
        <v>5795000</v>
      </c>
      <c r="E7" s="80">
        <f>+'Ændr. i forudsætn. 910'!F35</f>
        <v>5795000</v>
      </c>
      <c r="F7" s="80">
        <f>+'Ændr. i forudsætn. 910'!G35</f>
        <v>5795000</v>
      </c>
    </row>
    <row r="8" spans="1:6" ht="32.1" customHeight="1" x14ac:dyDescent="0.25">
      <c r="A8" s="2" t="s">
        <v>3</v>
      </c>
      <c r="B8" s="2"/>
      <c r="C8" s="80">
        <f>+'Lovændringer 908'!D17</f>
        <v>6570000</v>
      </c>
      <c r="D8" s="80">
        <f>+'Lovændringer 908'!E17</f>
        <v>6570000</v>
      </c>
      <c r="E8" s="80">
        <f>+'Lovændringer 908'!F17</f>
        <v>6570000</v>
      </c>
      <c r="F8" s="80">
        <f>+'Lovændringer 908'!G17</f>
        <v>6570000</v>
      </c>
    </row>
    <row r="9" spans="1:6" ht="32.1" customHeight="1" x14ac:dyDescent="0.25">
      <c r="A9" s="2" t="s">
        <v>4</v>
      </c>
      <c r="B9" s="2"/>
      <c r="C9" s="80">
        <f>+'Tidl. politiske beslutn. 906'!D13</f>
        <v>-3540000</v>
      </c>
      <c r="D9" s="80">
        <f>+'Tidl. politiske beslutn. 906'!E13</f>
        <v>-5590000</v>
      </c>
      <c r="E9" s="80">
        <f>+'Tidl. politiske beslutn. 906'!F13</f>
        <v>-6020000</v>
      </c>
      <c r="F9" s="80">
        <f>+'Tidl. politiske beslutn. 906'!G13</f>
        <v>-6020000</v>
      </c>
    </row>
    <row r="10" spans="1:6" s="29" customFormat="1" ht="32.1" customHeight="1" thickBot="1" x14ac:dyDescent="0.3">
      <c r="A10" s="30" t="s">
        <v>18</v>
      </c>
      <c r="B10" s="30"/>
      <c r="C10" s="81">
        <f>+'Flytning mellem udvalg  909'!D17</f>
        <v>0</v>
      </c>
      <c r="D10" s="81">
        <f>+'Flytning mellem udvalg  909'!E17</f>
        <v>0</v>
      </c>
      <c r="E10" s="81">
        <f>+'Flytning mellem udvalg  909'!F17</f>
        <v>0</v>
      </c>
      <c r="F10" s="81">
        <f>+'Flytning mellem udvalg  909'!G17</f>
        <v>0</v>
      </c>
    </row>
    <row r="11" spans="1:6" ht="32.1" customHeight="1" thickBot="1" x14ac:dyDescent="0.3">
      <c r="A11" s="11" t="s">
        <v>5</v>
      </c>
      <c r="B11" s="11"/>
      <c r="C11" s="82">
        <f>SUM(C6:C10)</f>
        <v>8825000</v>
      </c>
      <c r="D11" s="82">
        <f>SUM(D6:D10)</f>
        <v>6775000</v>
      </c>
      <c r="E11" s="82">
        <f>SUM(E6:E10)</f>
        <v>6345000</v>
      </c>
      <c r="F11" s="82">
        <f>SUM(F6:F10)</f>
        <v>6345000</v>
      </c>
    </row>
    <row r="12" spans="1:6" ht="17.25" x14ac:dyDescent="0.25">
      <c r="A12" s="83"/>
    </row>
    <row r="13" spans="1:6" ht="17.25" hidden="1" x14ac:dyDescent="0.25">
      <c r="A13" s="27"/>
      <c r="C13" s="26">
        <v>388583240</v>
      </c>
      <c r="D13" s="26">
        <v>388583240</v>
      </c>
      <c r="E13" s="26">
        <v>388583240</v>
      </c>
      <c r="F13" s="26">
        <v>388583240</v>
      </c>
    </row>
    <row r="14" spans="1:6" hidden="1" x14ac:dyDescent="0.25">
      <c r="C14" s="25"/>
      <c r="D14" s="25"/>
      <c r="E14" s="25"/>
      <c r="F14" s="25"/>
    </row>
    <row r="15" spans="1:6" ht="15.75" hidden="1" thickBot="1" x14ac:dyDescent="0.3">
      <c r="C15" s="28">
        <f>SUM(C11:C13)</f>
        <v>397408240</v>
      </c>
      <c r="D15" s="28">
        <f t="shared" ref="D15:F15" si="0">SUM(D11:D13)</f>
        <v>395358240</v>
      </c>
      <c r="E15" s="28">
        <f t="shared" si="0"/>
        <v>394928240</v>
      </c>
      <c r="F15" s="28">
        <f t="shared" si="0"/>
        <v>394928240</v>
      </c>
    </row>
    <row r="16" spans="1:6" ht="15.75" hidden="1" thickTop="1" x14ac:dyDescent="0.25"/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41434-18&amp;C
sag.nr. 18-64&amp;R&amp;P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view="pageLayout" zoomScaleNormal="100" workbookViewId="0">
      <selection activeCell="B6" sqref="B6"/>
    </sheetView>
  </sheetViews>
  <sheetFormatPr defaultColWidth="8.5703125" defaultRowHeight="15" x14ac:dyDescent="0.25"/>
  <cols>
    <col min="2" max="2" width="52.140625" customWidth="1"/>
    <col min="3" max="3" width="15" customWidth="1"/>
    <col min="4" max="7" width="13.42578125" customWidth="1"/>
  </cols>
  <sheetData>
    <row r="2" spans="1:8" ht="39" customHeight="1" x14ac:dyDescent="0.25">
      <c r="A2" s="99" t="str">
        <f>Totaloversigt!A2</f>
        <v>Udvalget for Arbejdsmarked og Integration</v>
      </c>
      <c r="B2" s="100"/>
      <c r="C2" s="100"/>
      <c r="D2" s="100"/>
      <c r="E2" s="100"/>
      <c r="F2" s="100"/>
      <c r="G2" s="101"/>
      <c r="H2" s="27"/>
    </row>
    <row r="3" spans="1:8" ht="32.1" customHeight="1" x14ac:dyDescent="0.25">
      <c r="A3" s="105" t="s">
        <v>2</v>
      </c>
      <c r="B3" s="106"/>
      <c r="C3" s="106"/>
      <c r="D3" s="106"/>
      <c r="E3" s="106"/>
      <c r="F3" s="106"/>
      <c r="G3" s="107"/>
    </row>
    <row r="4" spans="1:8" ht="25.15" customHeight="1" thickBot="1" x14ac:dyDescent="0.3">
      <c r="A4" s="3"/>
      <c r="B4" s="4"/>
      <c r="C4" s="4"/>
      <c r="D4" s="102" t="str">
        <f>Totaloversigt!C4</f>
        <v>(ændringer i forhold til budget 2018 i hele kroner + = merudgifter)</v>
      </c>
      <c r="E4" s="103"/>
      <c r="F4" s="103"/>
      <c r="G4" s="104"/>
    </row>
    <row r="5" spans="1:8" ht="35.25" thickBot="1" x14ac:dyDescent="0.35">
      <c r="A5" s="5" t="s">
        <v>7</v>
      </c>
      <c r="B5" s="5" t="s">
        <v>0</v>
      </c>
      <c r="C5" s="6" t="s">
        <v>22</v>
      </c>
      <c r="D5" s="6" t="s">
        <v>13</v>
      </c>
      <c r="E5" s="6" t="s">
        <v>15</v>
      </c>
      <c r="F5" s="6" t="s">
        <v>19</v>
      </c>
      <c r="G5" s="6" t="s">
        <v>21</v>
      </c>
    </row>
    <row r="6" spans="1:8" ht="21" customHeight="1" x14ac:dyDescent="0.3">
      <c r="A6" s="12"/>
      <c r="B6" s="12"/>
      <c r="C6" s="44"/>
      <c r="D6" s="16"/>
      <c r="E6" s="17"/>
      <c r="F6" s="17"/>
      <c r="G6" s="17"/>
    </row>
    <row r="7" spans="1:8" ht="21" customHeight="1" x14ac:dyDescent="0.3">
      <c r="A7" s="13"/>
      <c r="B7" s="13"/>
      <c r="C7" s="18"/>
      <c r="D7" s="19"/>
      <c r="E7" s="20"/>
      <c r="F7" s="20"/>
      <c r="G7" s="20"/>
    </row>
    <row r="8" spans="1:8" ht="21" customHeight="1" x14ac:dyDescent="0.3">
      <c r="A8" s="13"/>
      <c r="B8" s="13"/>
      <c r="C8" s="18"/>
      <c r="D8" s="19"/>
      <c r="E8" s="20"/>
      <c r="F8" s="20"/>
      <c r="G8" s="20"/>
    </row>
    <row r="9" spans="1:8" ht="21" customHeight="1" x14ac:dyDescent="0.3">
      <c r="A9" s="13"/>
      <c r="B9" s="13"/>
      <c r="C9" s="18"/>
      <c r="D9" s="19"/>
      <c r="E9" s="20"/>
      <c r="F9" s="20"/>
      <c r="G9" s="20"/>
    </row>
    <row r="10" spans="1:8" ht="21" customHeight="1" x14ac:dyDescent="0.3">
      <c r="A10" s="13"/>
      <c r="B10" s="13"/>
      <c r="C10" s="18"/>
      <c r="D10" s="19"/>
      <c r="E10" s="20"/>
      <c r="F10" s="20"/>
      <c r="G10" s="20"/>
    </row>
    <row r="11" spans="1:8" ht="21" customHeight="1" x14ac:dyDescent="0.3">
      <c r="A11" s="13"/>
      <c r="B11" s="13"/>
      <c r="C11" s="18"/>
      <c r="D11" s="19"/>
      <c r="E11" s="20"/>
      <c r="F11" s="20"/>
      <c r="G11" s="20"/>
    </row>
    <row r="12" spans="1:8" ht="21" customHeight="1" x14ac:dyDescent="0.3">
      <c r="A12" s="13"/>
      <c r="B12" s="13"/>
      <c r="C12" s="18"/>
      <c r="D12" s="19"/>
      <c r="E12" s="20"/>
      <c r="F12" s="20"/>
      <c r="G12" s="20"/>
    </row>
    <row r="13" spans="1:8" ht="21" customHeight="1" x14ac:dyDescent="0.3">
      <c r="A13" s="13"/>
      <c r="B13" s="13"/>
      <c r="C13" s="18"/>
      <c r="D13" s="19"/>
      <c r="E13" s="20"/>
      <c r="F13" s="20"/>
      <c r="G13" s="20"/>
    </row>
    <row r="14" spans="1:8" ht="21" customHeight="1" x14ac:dyDescent="0.3">
      <c r="A14" s="13"/>
      <c r="B14" s="13"/>
      <c r="C14" s="18"/>
      <c r="D14" s="19"/>
      <c r="E14" s="20"/>
      <c r="F14" s="20"/>
      <c r="G14" s="20"/>
    </row>
    <row r="15" spans="1:8" ht="21" customHeight="1" x14ac:dyDescent="0.3">
      <c r="A15" s="13"/>
      <c r="B15" s="13"/>
      <c r="C15" s="18"/>
      <c r="D15" s="19"/>
      <c r="E15" s="20"/>
      <c r="F15" s="17"/>
      <c r="G15" s="17"/>
    </row>
    <row r="16" spans="1:8" ht="21" customHeight="1" thickBot="1" x14ac:dyDescent="0.35">
      <c r="A16" s="14"/>
      <c r="B16" s="14"/>
      <c r="C16" s="31"/>
      <c r="D16" s="32"/>
      <c r="E16" s="33"/>
      <c r="F16" s="33"/>
      <c r="G16" s="33"/>
    </row>
    <row r="17" spans="1:7" ht="26.85" customHeight="1" x14ac:dyDescent="0.3">
      <c r="A17" s="15" t="s">
        <v>8</v>
      </c>
      <c r="B17" s="15"/>
      <c r="C17" s="21">
        <f>SUM(C6:C16)</f>
        <v>0</v>
      </c>
      <c r="D17" s="22">
        <f>SUM(D6:D16)</f>
        <v>0</v>
      </c>
      <c r="E17" s="21">
        <f t="shared" ref="E17:G17" si="0">SUM(E6:E16)</f>
        <v>0</v>
      </c>
      <c r="F17" s="21">
        <f t="shared" si="0"/>
        <v>0</v>
      </c>
      <c r="G17" s="21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zoomScaleNormal="100" workbookViewId="0">
      <selection activeCell="B21" sqref="B21"/>
    </sheetView>
  </sheetViews>
  <sheetFormatPr defaultColWidth="8.5703125" defaultRowHeight="15" x14ac:dyDescent="0.25"/>
  <cols>
    <col min="2" max="2" width="52.5703125" customWidth="1"/>
    <col min="3" max="7" width="13.85546875" customWidth="1"/>
  </cols>
  <sheetData>
    <row r="1" spans="1:13" hidden="1" x14ac:dyDescent="0.25"/>
    <row r="2" spans="1:13" ht="17.25" x14ac:dyDescent="0.25">
      <c r="A2" s="99" t="str">
        <f>Totaloversigt!A2</f>
        <v>Udvalget for Arbejdsmarked og Integration</v>
      </c>
      <c r="B2" s="100"/>
      <c r="C2" s="100"/>
      <c r="D2" s="100"/>
      <c r="E2" s="100"/>
      <c r="F2" s="100"/>
      <c r="G2" s="101"/>
      <c r="H2" s="27"/>
    </row>
    <row r="3" spans="1:13" ht="17.25" x14ac:dyDescent="0.25">
      <c r="A3" s="105" t="s">
        <v>25</v>
      </c>
      <c r="B3" s="106"/>
      <c r="C3" s="106"/>
      <c r="D3" s="106"/>
      <c r="E3" s="106"/>
      <c r="F3" s="106"/>
      <c r="G3" s="107"/>
    </row>
    <row r="4" spans="1:13" ht="15.75" thickBot="1" x14ac:dyDescent="0.3">
      <c r="A4" s="3"/>
      <c r="B4" s="4"/>
      <c r="C4" s="4"/>
      <c r="D4" s="102" t="str">
        <f>Totaloversigt!C4</f>
        <v>(ændringer i forhold til budget 2018 i hele kroner + = merudgifter)</v>
      </c>
      <c r="E4" s="103"/>
      <c r="F4" s="103"/>
      <c r="G4" s="104"/>
    </row>
    <row r="5" spans="1:13" ht="35.25" thickBot="1" x14ac:dyDescent="0.35">
      <c r="A5" s="5" t="s">
        <v>7</v>
      </c>
      <c r="B5" s="5" t="s">
        <v>0</v>
      </c>
      <c r="C5" s="6" t="s">
        <v>22</v>
      </c>
      <c r="D5" s="6" t="s">
        <v>13</v>
      </c>
      <c r="E5" s="6" t="s">
        <v>15</v>
      </c>
      <c r="F5" s="6" t="s">
        <v>19</v>
      </c>
      <c r="G5" s="6" t="s">
        <v>21</v>
      </c>
    </row>
    <row r="6" spans="1:13" ht="102" customHeight="1" x14ac:dyDescent="0.3">
      <c r="A6" s="13"/>
      <c r="B6" s="84" t="s">
        <v>48</v>
      </c>
      <c r="C6" s="56"/>
      <c r="D6" s="57"/>
      <c r="E6" s="58"/>
      <c r="F6" s="58"/>
      <c r="G6" s="58"/>
    </row>
    <row r="7" spans="1:13" s="42" customFormat="1" ht="34.5" x14ac:dyDescent="0.3">
      <c r="A7" s="13"/>
      <c r="B7" s="84" t="s">
        <v>52</v>
      </c>
      <c r="C7" s="18">
        <v>679000</v>
      </c>
      <c r="D7" s="19">
        <v>-300000</v>
      </c>
      <c r="E7" s="20">
        <v>-300000</v>
      </c>
      <c r="F7" s="20">
        <v>-300000</v>
      </c>
      <c r="G7" s="20">
        <v>-300000</v>
      </c>
    </row>
    <row r="8" spans="1:13" s="69" customFormat="1" ht="17.25" x14ac:dyDescent="0.3">
      <c r="A8" s="13"/>
      <c r="B8" s="85" t="s">
        <v>58</v>
      </c>
      <c r="C8" s="18">
        <v>210000</v>
      </c>
      <c r="D8" s="19">
        <v>-200000</v>
      </c>
      <c r="E8" s="20">
        <v>-200000</v>
      </c>
      <c r="F8" s="20">
        <v>-200000</v>
      </c>
      <c r="G8" s="20">
        <v>-200000</v>
      </c>
      <c r="I8" s="42"/>
      <c r="J8" s="42"/>
      <c r="K8" s="42"/>
      <c r="L8" s="42"/>
      <c r="M8" s="42"/>
    </row>
    <row r="9" spans="1:13" ht="21" customHeight="1" x14ac:dyDescent="0.3">
      <c r="A9" s="13"/>
      <c r="B9" s="86" t="s">
        <v>59</v>
      </c>
      <c r="C9" s="18">
        <v>4492000</v>
      </c>
      <c r="D9" s="19">
        <v>-1200000</v>
      </c>
      <c r="E9" s="20">
        <v>-1200000</v>
      </c>
      <c r="F9" s="20">
        <v>-1200000</v>
      </c>
      <c r="G9" s="20">
        <v>-1200000</v>
      </c>
      <c r="I9" s="42"/>
      <c r="J9" s="42"/>
      <c r="K9" s="42"/>
      <c r="L9" s="42"/>
      <c r="M9" s="42"/>
    </row>
    <row r="10" spans="1:13" ht="21" customHeight="1" x14ac:dyDescent="0.3">
      <c r="A10" s="13"/>
      <c r="B10" s="87" t="s">
        <v>26</v>
      </c>
      <c r="C10" s="18">
        <v>1510000</v>
      </c>
      <c r="D10" s="19">
        <v>-200000</v>
      </c>
      <c r="E10" s="20">
        <v>-200000</v>
      </c>
      <c r="F10" s="20">
        <v>-200000</v>
      </c>
      <c r="G10" s="20">
        <v>-200000</v>
      </c>
      <c r="I10" s="42"/>
      <c r="J10" s="42"/>
      <c r="K10" s="42"/>
      <c r="L10" s="42"/>
      <c r="M10" s="42"/>
    </row>
    <row r="11" spans="1:13" ht="21" customHeight="1" x14ac:dyDescent="0.3">
      <c r="A11" s="13"/>
      <c r="B11" s="86" t="s">
        <v>60</v>
      </c>
      <c r="C11" s="18">
        <v>9196000</v>
      </c>
      <c r="D11" s="19">
        <v>-3310000</v>
      </c>
      <c r="E11" s="20">
        <v>-3310000</v>
      </c>
      <c r="F11" s="20">
        <v>-3310000</v>
      </c>
      <c r="G11" s="20">
        <v>-3310000</v>
      </c>
      <c r="I11" s="42"/>
      <c r="J11" s="42"/>
      <c r="K11" s="42"/>
      <c r="L11" s="42"/>
      <c r="M11" s="42"/>
    </row>
    <row r="12" spans="1:13" ht="21" customHeight="1" x14ac:dyDescent="0.3">
      <c r="A12" s="13"/>
      <c r="B12" s="86" t="s">
        <v>61</v>
      </c>
      <c r="C12" s="18">
        <v>856000</v>
      </c>
      <c r="D12" s="19">
        <v>850000</v>
      </c>
      <c r="E12" s="20">
        <v>850000</v>
      </c>
      <c r="F12" s="20">
        <v>850000</v>
      </c>
      <c r="G12" s="20">
        <v>850000</v>
      </c>
      <c r="I12" s="42"/>
      <c r="J12" s="42"/>
      <c r="K12" s="42"/>
      <c r="L12" s="42"/>
      <c r="M12" s="42"/>
    </row>
    <row r="13" spans="1:13" ht="21" customHeight="1" x14ac:dyDescent="0.3">
      <c r="A13" s="13"/>
      <c r="B13" s="86" t="s">
        <v>62</v>
      </c>
      <c r="C13" s="18">
        <v>1988000</v>
      </c>
      <c r="D13" s="19">
        <v>-500000</v>
      </c>
      <c r="E13" s="20">
        <v>-500000</v>
      </c>
      <c r="F13" s="20">
        <v>-500000</v>
      </c>
      <c r="G13" s="20">
        <v>-500000</v>
      </c>
      <c r="I13" s="42"/>
      <c r="J13" s="42"/>
      <c r="K13" s="42"/>
      <c r="L13" s="42"/>
      <c r="M13" s="42"/>
    </row>
    <row r="14" spans="1:13" ht="36.75" customHeight="1" x14ac:dyDescent="0.3">
      <c r="A14" s="13"/>
      <c r="B14" s="88" t="s">
        <v>63</v>
      </c>
      <c r="C14" s="18">
        <v>-11247000</v>
      </c>
      <c r="D14" s="19">
        <v>4210000</v>
      </c>
      <c r="E14" s="20">
        <v>4210000</v>
      </c>
      <c r="F14" s="20">
        <v>4210000</v>
      </c>
      <c r="G14" s="20">
        <v>4210000</v>
      </c>
      <c r="I14" s="42"/>
      <c r="J14" s="42"/>
      <c r="K14" s="42"/>
      <c r="L14" s="42"/>
      <c r="M14" s="42"/>
    </row>
    <row r="15" spans="1:13" ht="48.75" customHeight="1" x14ac:dyDescent="0.3">
      <c r="A15" s="13"/>
      <c r="B15" s="88" t="s">
        <v>64</v>
      </c>
      <c r="C15" s="18">
        <v>-1813000</v>
      </c>
      <c r="D15" s="19">
        <v>530000</v>
      </c>
      <c r="E15" s="20">
        <v>530000</v>
      </c>
      <c r="F15" s="20">
        <v>530000</v>
      </c>
      <c r="G15" s="20">
        <v>530000</v>
      </c>
      <c r="I15" s="42"/>
      <c r="J15" s="42"/>
      <c r="K15" s="42"/>
      <c r="L15" s="42"/>
      <c r="M15" s="42"/>
    </row>
    <row r="16" spans="1:13" ht="16.5" customHeight="1" x14ac:dyDescent="0.3">
      <c r="A16" s="13"/>
      <c r="B16" s="86" t="s">
        <v>65</v>
      </c>
      <c r="C16" s="18">
        <v>-6942000</v>
      </c>
      <c r="D16" s="19">
        <v>1250000</v>
      </c>
      <c r="E16" s="20">
        <v>1250000</v>
      </c>
      <c r="F16" s="20">
        <v>1250000</v>
      </c>
      <c r="G16" s="20">
        <v>1250000</v>
      </c>
      <c r="I16" s="42"/>
      <c r="J16" s="42"/>
      <c r="K16" s="42"/>
      <c r="L16" s="42"/>
      <c r="M16" s="42"/>
    </row>
    <row r="17" spans="1:7" s="42" customFormat="1" ht="21" customHeight="1" x14ac:dyDescent="0.3">
      <c r="A17" s="14"/>
      <c r="B17" s="89" t="s">
        <v>66</v>
      </c>
      <c r="C17" s="31">
        <v>19891000</v>
      </c>
      <c r="D17" s="32">
        <v>-5460000</v>
      </c>
      <c r="E17" s="33">
        <v>-5460000</v>
      </c>
      <c r="F17" s="33">
        <v>-5460000</v>
      </c>
      <c r="G17" s="33">
        <v>-5460000</v>
      </c>
    </row>
    <row r="18" spans="1:7" s="42" customFormat="1" ht="37.5" customHeight="1" x14ac:dyDescent="0.3">
      <c r="A18" s="14"/>
      <c r="B18" s="90" t="s">
        <v>67</v>
      </c>
      <c r="C18" s="31">
        <v>0</v>
      </c>
      <c r="D18" s="32">
        <v>-125000</v>
      </c>
      <c r="E18" s="33">
        <v>-125000</v>
      </c>
      <c r="F18" s="33">
        <v>-125000</v>
      </c>
      <c r="G18" s="33">
        <v>-125000</v>
      </c>
    </row>
    <row r="19" spans="1:7" s="42" customFormat="1" ht="17.25" customHeight="1" x14ac:dyDescent="0.3">
      <c r="A19" s="14"/>
      <c r="B19" s="90" t="s">
        <v>51</v>
      </c>
      <c r="C19" s="31"/>
      <c r="D19" s="32"/>
      <c r="E19" s="33"/>
      <c r="F19" s="33"/>
      <c r="G19" s="33"/>
    </row>
    <row r="20" spans="1:7" s="42" customFormat="1" ht="21" customHeight="1" x14ac:dyDescent="0.3">
      <c r="A20" s="14"/>
      <c r="B20" s="72" t="s">
        <v>28</v>
      </c>
      <c r="C20" s="31"/>
      <c r="D20" s="32"/>
      <c r="E20" s="33"/>
      <c r="F20" s="33"/>
      <c r="G20" s="33"/>
    </row>
    <row r="21" spans="1:7" s="42" customFormat="1" ht="21" customHeight="1" x14ac:dyDescent="0.3">
      <c r="A21" s="14"/>
      <c r="B21" s="14" t="s">
        <v>34</v>
      </c>
      <c r="C21" s="31">
        <v>4755000</v>
      </c>
      <c r="D21" s="32">
        <v>-300000</v>
      </c>
      <c r="E21" s="33">
        <v>-300000</v>
      </c>
      <c r="F21" s="33">
        <v>-300000</v>
      </c>
      <c r="G21" s="33">
        <v>-300000</v>
      </c>
    </row>
    <row r="22" spans="1:7" s="42" customFormat="1" ht="52.5" customHeight="1" x14ac:dyDescent="0.3">
      <c r="A22" s="14"/>
      <c r="B22" s="41" t="s">
        <v>53</v>
      </c>
      <c r="C22" s="31">
        <v>220968000</v>
      </c>
      <c r="D22" s="32">
        <v>-2000000</v>
      </c>
      <c r="E22" s="33">
        <v>-2000000</v>
      </c>
      <c r="F22" s="33">
        <v>-2000000</v>
      </c>
      <c r="G22" s="33">
        <v>-2000000</v>
      </c>
    </row>
    <row r="23" spans="1:7" s="42" customFormat="1" ht="51" customHeight="1" x14ac:dyDescent="0.3">
      <c r="A23" s="14"/>
      <c r="B23" s="41" t="s">
        <v>54</v>
      </c>
      <c r="C23" s="31">
        <v>66947000</v>
      </c>
      <c r="D23" s="32">
        <v>-3400000</v>
      </c>
      <c r="E23" s="33">
        <v>-3400000</v>
      </c>
      <c r="F23" s="33">
        <v>-3400000</v>
      </c>
      <c r="G23" s="33">
        <v>-3400000</v>
      </c>
    </row>
    <row r="24" spans="1:7" s="42" customFormat="1" ht="174.75" customHeight="1" x14ac:dyDescent="0.3">
      <c r="A24" s="14"/>
      <c r="B24" s="41" t="s">
        <v>43</v>
      </c>
      <c r="C24" s="31">
        <v>-8906000</v>
      </c>
      <c r="D24" s="32">
        <v>800000</v>
      </c>
      <c r="E24" s="33">
        <v>800000</v>
      </c>
      <c r="F24" s="33">
        <v>800000</v>
      </c>
      <c r="G24" s="33">
        <v>800000</v>
      </c>
    </row>
    <row r="25" spans="1:7" s="42" customFormat="1" ht="21" customHeight="1" x14ac:dyDescent="0.3">
      <c r="A25" s="14"/>
      <c r="B25" s="72" t="s">
        <v>35</v>
      </c>
      <c r="C25" s="31">
        <v>-12718000</v>
      </c>
      <c r="D25" s="32">
        <v>2200000</v>
      </c>
      <c r="E25" s="33">
        <v>2200000</v>
      </c>
      <c r="F25" s="33">
        <v>2200000</v>
      </c>
      <c r="G25" s="33">
        <v>2200000</v>
      </c>
    </row>
    <row r="26" spans="1:7" s="42" customFormat="1" ht="21" customHeight="1" x14ac:dyDescent="0.3">
      <c r="A26" s="14"/>
      <c r="B26" s="72" t="s">
        <v>36</v>
      </c>
      <c r="C26" s="31">
        <v>33006000</v>
      </c>
      <c r="D26" s="32">
        <v>500000</v>
      </c>
      <c r="E26" s="33">
        <v>500000</v>
      </c>
      <c r="F26" s="33">
        <v>500000</v>
      </c>
      <c r="G26" s="33">
        <v>500000</v>
      </c>
    </row>
    <row r="27" spans="1:7" s="42" customFormat="1" ht="37.5" customHeight="1" x14ac:dyDescent="0.3">
      <c r="A27" s="14"/>
      <c r="B27" s="41" t="s">
        <v>49</v>
      </c>
      <c r="C27" s="31">
        <v>19768000</v>
      </c>
      <c r="D27" s="32">
        <v>-2300000</v>
      </c>
      <c r="E27" s="33">
        <v>-2300000</v>
      </c>
      <c r="F27" s="33">
        <v>-2300000</v>
      </c>
      <c r="G27" s="33">
        <v>-2300000</v>
      </c>
    </row>
    <row r="28" spans="1:7" s="42" customFormat="1" ht="87.75" customHeight="1" x14ac:dyDescent="0.3">
      <c r="A28" s="14"/>
      <c r="B28" s="39" t="s">
        <v>42</v>
      </c>
      <c r="C28" s="31">
        <v>62176000</v>
      </c>
      <c r="D28" s="32">
        <v>4400000</v>
      </c>
      <c r="E28" s="33">
        <v>4400000</v>
      </c>
      <c r="F28" s="33">
        <v>4400000</v>
      </c>
      <c r="G28" s="33">
        <v>4400000</v>
      </c>
    </row>
    <row r="29" spans="1:7" s="42" customFormat="1" ht="48.75" customHeight="1" x14ac:dyDescent="0.3">
      <c r="A29" s="14"/>
      <c r="B29" s="39" t="s">
        <v>37</v>
      </c>
      <c r="C29" s="31">
        <v>28538000</v>
      </c>
      <c r="D29" s="32">
        <v>8800000</v>
      </c>
      <c r="E29" s="33">
        <v>8800000</v>
      </c>
      <c r="F29" s="33">
        <v>8800000</v>
      </c>
      <c r="G29" s="33">
        <v>8800000</v>
      </c>
    </row>
    <row r="30" spans="1:7" s="42" customFormat="1" ht="69" customHeight="1" x14ac:dyDescent="0.3">
      <c r="A30" s="14"/>
      <c r="B30" s="39" t="s">
        <v>50</v>
      </c>
      <c r="C30" s="31">
        <v>18422000</v>
      </c>
      <c r="D30" s="32">
        <v>2100000</v>
      </c>
      <c r="E30" s="33">
        <v>2100000</v>
      </c>
      <c r="F30" s="33">
        <v>2100000</v>
      </c>
      <c r="G30" s="33">
        <v>2100000</v>
      </c>
    </row>
    <row r="31" spans="1:7" s="42" customFormat="1" ht="21" customHeight="1" x14ac:dyDescent="0.3">
      <c r="A31" s="14"/>
      <c r="B31" s="72" t="s">
        <v>38</v>
      </c>
      <c r="C31" s="31">
        <v>1220000</v>
      </c>
      <c r="D31" s="32">
        <v>-150000</v>
      </c>
      <c r="E31" s="33">
        <v>-150000</v>
      </c>
      <c r="F31" s="33">
        <v>-150000</v>
      </c>
      <c r="G31" s="33">
        <v>-150000</v>
      </c>
    </row>
    <row r="32" spans="1:7" s="42" customFormat="1" ht="21" customHeight="1" x14ac:dyDescent="0.3">
      <c r="A32" s="14"/>
      <c r="B32" s="72" t="s">
        <v>39</v>
      </c>
      <c r="C32" s="31">
        <v>1621000</v>
      </c>
      <c r="D32" s="32">
        <v>-400000</v>
      </c>
      <c r="E32" s="33">
        <v>-400000</v>
      </c>
      <c r="F32" s="33">
        <v>-400000</v>
      </c>
      <c r="G32" s="33">
        <v>-400000</v>
      </c>
    </row>
    <row r="33" spans="1:7" s="42" customFormat="1" ht="21" customHeight="1" x14ac:dyDescent="0.3">
      <c r="A33" s="14"/>
      <c r="B33" s="72"/>
      <c r="C33" s="65"/>
      <c r="D33" s="66"/>
      <c r="E33" s="67"/>
      <c r="F33" s="67"/>
      <c r="G33" s="67"/>
    </row>
    <row r="34" spans="1:7" ht="21" customHeight="1" thickBot="1" x14ac:dyDescent="0.35">
      <c r="A34" s="14"/>
      <c r="B34" s="14"/>
      <c r="C34" s="65"/>
      <c r="D34" s="66"/>
      <c r="E34" s="67"/>
      <c r="F34" s="67"/>
      <c r="G34" s="67"/>
    </row>
    <row r="35" spans="1:7" ht="26.85" customHeight="1" x14ac:dyDescent="0.3">
      <c r="A35" s="15" t="s">
        <v>9</v>
      </c>
      <c r="B35" s="15"/>
      <c r="C35" s="70"/>
      <c r="D35" s="22">
        <f>SUM(D6:D34)</f>
        <v>5795000</v>
      </c>
      <c r="E35" s="21">
        <f>SUM(E6:E34)</f>
        <v>5795000</v>
      </c>
      <c r="F35" s="21">
        <f>SUM(F6:F34)</f>
        <v>5795000</v>
      </c>
      <c r="G35" s="21">
        <f>SUM(G6:G34)</f>
        <v>5795000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opLeftCell="A8" zoomScaleNormal="100" workbookViewId="0">
      <selection activeCell="B7" sqref="B7"/>
    </sheetView>
  </sheetViews>
  <sheetFormatPr defaultColWidth="8.5703125" defaultRowHeight="15" x14ac:dyDescent="0.25"/>
  <cols>
    <col min="1" max="1" width="3.5703125" customWidth="1"/>
    <col min="2" max="2" width="54" customWidth="1"/>
    <col min="3" max="3" width="14.140625" customWidth="1"/>
    <col min="4" max="7" width="13.42578125" customWidth="1"/>
    <col min="9" max="9" width="9.7109375" bestFit="1" customWidth="1"/>
  </cols>
  <sheetData>
    <row r="1" spans="1:13" hidden="1" x14ac:dyDescent="0.25"/>
    <row r="2" spans="1:13" ht="17.25" x14ac:dyDescent="0.25">
      <c r="A2" s="99" t="str">
        <f>Totaloversigt!A2</f>
        <v>Udvalget for Arbejdsmarked og Integration</v>
      </c>
      <c r="B2" s="100"/>
      <c r="C2" s="100"/>
      <c r="D2" s="100"/>
      <c r="E2" s="100"/>
      <c r="F2" s="100"/>
      <c r="G2" s="101"/>
    </row>
    <row r="3" spans="1:13" ht="17.25" x14ac:dyDescent="0.25">
      <c r="A3" s="105" t="s">
        <v>3</v>
      </c>
      <c r="B3" s="106"/>
      <c r="C3" s="106"/>
      <c r="D3" s="106"/>
      <c r="E3" s="106"/>
      <c r="F3" s="106"/>
      <c r="G3" s="107"/>
    </row>
    <row r="4" spans="1:13" ht="15.75" thickBot="1" x14ac:dyDescent="0.3">
      <c r="A4" s="3"/>
      <c r="B4" s="4"/>
      <c r="C4" s="4"/>
      <c r="D4" s="102" t="str">
        <f>Totaloversigt!C4</f>
        <v>(ændringer i forhold til budget 2018 i hele kroner + = merudgifter)</v>
      </c>
      <c r="E4" s="103"/>
      <c r="F4" s="103"/>
      <c r="G4" s="104"/>
    </row>
    <row r="5" spans="1:13" ht="35.25" thickBot="1" x14ac:dyDescent="0.35">
      <c r="A5" s="5" t="s">
        <v>7</v>
      </c>
      <c r="B5" s="5" t="s">
        <v>0</v>
      </c>
      <c r="C5" s="6" t="s">
        <v>22</v>
      </c>
      <c r="D5" s="6" t="s">
        <v>13</v>
      </c>
      <c r="E5" s="6" t="s">
        <v>15</v>
      </c>
      <c r="F5" s="6" t="s">
        <v>19</v>
      </c>
      <c r="G5" s="6" t="s">
        <v>21</v>
      </c>
    </row>
    <row r="6" spans="1:13" ht="21" customHeight="1" x14ac:dyDescent="0.3">
      <c r="A6" s="12"/>
      <c r="B6" s="71" t="s">
        <v>27</v>
      </c>
      <c r="C6" s="44"/>
      <c r="D6" s="16"/>
      <c r="E6" s="17"/>
      <c r="F6" s="17"/>
      <c r="G6" s="17"/>
    </row>
    <row r="7" spans="1:13" ht="39" customHeight="1" x14ac:dyDescent="0.3">
      <c r="A7" s="13"/>
      <c r="B7" s="23" t="s">
        <v>55</v>
      </c>
      <c r="C7" s="18">
        <v>-11247000</v>
      </c>
      <c r="D7" s="19">
        <v>3430000</v>
      </c>
      <c r="E7" s="20">
        <v>3430000</v>
      </c>
      <c r="F7" s="20">
        <v>3430000</v>
      </c>
      <c r="G7" s="20">
        <v>3430000</v>
      </c>
      <c r="J7" s="42"/>
      <c r="K7" s="42"/>
      <c r="L7" s="42"/>
      <c r="M7" s="42"/>
    </row>
    <row r="8" spans="1:13" ht="86.25" customHeight="1" x14ac:dyDescent="0.3">
      <c r="A8" s="13"/>
      <c r="B8" s="23" t="s">
        <v>57</v>
      </c>
      <c r="C8" s="18">
        <v>2606000</v>
      </c>
      <c r="D8" s="19">
        <v>-2200000</v>
      </c>
      <c r="E8" s="20">
        <v>-2200000</v>
      </c>
      <c r="F8" s="20">
        <v>-2200000</v>
      </c>
      <c r="G8" s="20">
        <v>-2200000</v>
      </c>
      <c r="I8" s="42"/>
      <c r="J8" s="42"/>
      <c r="K8" s="42"/>
      <c r="L8" s="42"/>
      <c r="M8" s="42"/>
    </row>
    <row r="9" spans="1:13" ht="70.5" customHeight="1" x14ac:dyDescent="0.3">
      <c r="A9" s="13"/>
      <c r="B9" s="23" t="s">
        <v>56</v>
      </c>
      <c r="C9" s="18">
        <v>19891000</v>
      </c>
      <c r="D9" s="19">
        <v>-480000</v>
      </c>
      <c r="E9" s="20">
        <v>-480000</v>
      </c>
      <c r="F9" s="20">
        <v>-480000</v>
      </c>
      <c r="G9" s="20">
        <v>-480000</v>
      </c>
      <c r="I9" s="42"/>
      <c r="J9" s="42"/>
      <c r="K9" s="42"/>
      <c r="L9" s="42"/>
      <c r="M9" s="42"/>
    </row>
    <row r="10" spans="1:13" ht="21" customHeight="1" x14ac:dyDescent="0.3">
      <c r="A10" s="13"/>
      <c r="B10" s="68" t="s">
        <v>30</v>
      </c>
      <c r="C10" s="18">
        <v>0</v>
      </c>
      <c r="D10" s="19">
        <v>0</v>
      </c>
      <c r="E10" s="20">
        <v>0</v>
      </c>
      <c r="F10" s="20">
        <v>0</v>
      </c>
      <c r="G10" s="20">
        <v>0</v>
      </c>
      <c r="I10" s="42"/>
      <c r="J10" s="42"/>
      <c r="K10" s="42"/>
      <c r="L10" s="42"/>
      <c r="M10" s="42"/>
    </row>
    <row r="11" spans="1:13" ht="93" customHeight="1" x14ac:dyDescent="0.3">
      <c r="A11" s="13"/>
      <c r="B11" s="23" t="s">
        <v>29</v>
      </c>
      <c r="C11" s="18">
        <v>0</v>
      </c>
      <c r="D11" s="19">
        <v>0</v>
      </c>
      <c r="E11" s="20">
        <v>0</v>
      </c>
      <c r="F11" s="20">
        <v>0</v>
      </c>
      <c r="G11" s="20">
        <v>0</v>
      </c>
      <c r="I11" s="42"/>
      <c r="J11" s="42"/>
      <c r="K11" s="42"/>
      <c r="L11" s="42"/>
      <c r="M11" s="42"/>
    </row>
    <row r="12" spans="1:13" ht="34.5" x14ac:dyDescent="0.3">
      <c r="A12" s="13"/>
      <c r="B12" s="23" t="s">
        <v>31</v>
      </c>
      <c r="C12" s="18">
        <v>220968000</v>
      </c>
      <c r="D12" s="19">
        <v>4800000</v>
      </c>
      <c r="E12" s="20">
        <v>4800000</v>
      </c>
      <c r="F12" s="20">
        <v>4800000</v>
      </c>
      <c r="G12" s="20">
        <v>4800000</v>
      </c>
      <c r="I12" s="42"/>
      <c r="J12" s="42"/>
      <c r="K12" s="42"/>
      <c r="L12" s="42"/>
      <c r="M12" s="42"/>
    </row>
    <row r="13" spans="1:13" ht="33.75" customHeight="1" x14ac:dyDescent="0.3">
      <c r="A13" s="13"/>
      <c r="B13" s="61" t="s">
        <v>32</v>
      </c>
      <c r="C13" s="18">
        <v>66947000</v>
      </c>
      <c r="D13" s="19">
        <v>220000</v>
      </c>
      <c r="E13" s="20">
        <v>220000</v>
      </c>
      <c r="F13" s="20">
        <v>220000</v>
      </c>
      <c r="G13" s="20">
        <v>220000</v>
      </c>
      <c r="I13" s="42"/>
      <c r="J13" s="42"/>
      <c r="K13" s="42"/>
      <c r="L13" s="42"/>
      <c r="M13" s="42"/>
    </row>
    <row r="14" spans="1:13" ht="33" customHeight="1" x14ac:dyDescent="0.3">
      <c r="A14" s="13"/>
      <c r="B14" s="61" t="s">
        <v>33</v>
      </c>
      <c r="C14" s="18">
        <v>62176000</v>
      </c>
      <c r="D14" s="19">
        <v>800000</v>
      </c>
      <c r="E14" s="20">
        <v>800000</v>
      </c>
      <c r="F14" s="20">
        <v>800000</v>
      </c>
      <c r="G14" s="20">
        <v>800000</v>
      </c>
      <c r="I14" s="42"/>
      <c r="J14" s="42"/>
      <c r="K14" s="42"/>
      <c r="L14" s="42"/>
      <c r="M14" s="42"/>
    </row>
    <row r="15" spans="1:13" ht="21" customHeight="1" x14ac:dyDescent="0.3">
      <c r="A15" s="13"/>
      <c r="B15" s="13"/>
      <c r="C15" s="62"/>
      <c r="D15" s="63"/>
      <c r="E15" s="64"/>
      <c r="F15" s="64"/>
      <c r="G15" s="64"/>
    </row>
    <row r="16" spans="1:13" ht="21" customHeight="1" thickBot="1" x14ac:dyDescent="0.35">
      <c r="A16" s="14"/>
      <c r="B16" s="14"/>
      <c r="C16" s="65"/>
      <c r="D16" s="66"/>
      <c r="E16" s="67"/>
      <c r="F16" s="67"/>
      <c r="G16" s="67"/>
    </row>
    <row r="17" spans="1:7" ht="26.85" customHeight="1" x14ac:dyDescent="0.3">
      <c r="A17" s="15" t="s">
        <v>10</v>
      </c>
      <c r="B17" s="15"/>
      <c r="C17" s="70"/>
      <c r="D17" s="22">
        <f t="shared" ref="D17:G17" si="0">SUM(D6:D16)</f>
        <v>6570000</v>
      </c>
      <c r="E17" s="21">
        <f t="shared" si="0"/>
        <v>6570000</v>
      </c>
      <c r="F17" s="21">
        <f t="shared" si="0"/>
        <v>6570000</v>
      </c>
      <c r="G17" s="21">
        <f t="shared" si="0"/>
        <v>6570000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opLeftCell="A2" zoomScale="90" zoomScaleNormal="90" workbookViewId="0">
      <selection activeCell="D6" sqref="D6"/>
    </sheetView>
  </sheetViews>
  <sheetFormatPr defaultColWidth="8.5703125" defaultRowHeight="15" x14ac:dyDescent="0.25"/>
  <cols>
    <col min="2" max="2" width="50.7109375" customWidth="1"/>
    <col min="3" max="3" width="13.42578125" customWidth="1"/>
    <col min="4" max="4" width="14.28515625" customWidth="1"/>
    <col min="5" max="5" width="14.5703125" customWidth="1"/>
    <col min="6" max="6" width="14.7109375" customWidth="1"/>
    <col min="7" max="7" width="13.5703125" customWidth="1"/>
    <col min="9" max="9" width="11.5703125" customWidth="1"/>
    <col min="14" max="17" width="11.7109375" customWidth="1"/>
  </cols>
  <sheetData>
    <row r="1" spans="1:16" hidden="1" x14ac:dyDescent="0.25"/>
    <row r="2" spans="1:16" ht="17.25" x14ac:dyDescent="0.25">
      <c r="A2" s="99" t="str">
        <f>Totaloversigt!A2</f>
        <v>Udvalget for Arbejdsmarked og Integration</v>
      </c>
      <c r="B2" s="100"/>
      <c r="C2" s="100"/>
      <c r="D2" s="100"/>
      <c r="E2" s="100"/>
      <c r="F2" s="100"/>
      <c r="G2" s="101"/>
    </row>
    <row r="3" spans="1:16" ht="17.25" x14ac:dyDescent="0.25">
      <c r="A3" s="111" t="s">
        <v>11</v>
      </c>
      <c r="B3" s="112"/>
      <c r="C3" s="112"/>
      <c r="D3" s="112"/>
      <c r="E3" s="112"/>
      <c r="F3" s="112"/>
      <c r="G3" s="113"/>
    </row>
    <row r="4" spans="1:16" ht="15.75" thickBot="1" x14ac:dyDescent="0.3">
      <c r="A4" s="3"/>
      <c r="B4" s="4"/>
      <c r="C4" s="24"/>
      <c r="D4" s="108" t="str">
        <f>Totaloversigt!C4</f>
        <v>(ændringer i forhold til budget 2018 i hele kroner + = merudgifter)</v>
      </c>
      <c r="E4" s="109"/>
      <c r="F4" s="109"/>
      <c r="G4" s="110"/>
    </row>
    <row r="5" spans="1:16" ht="35.25" thickBot="1" x14ac:dyDescent="0.35">
      <c r="A5" s="35" t="s">
        <v>14</v>
      </c>
      <c r="B5" s="36" t="s">
        <v>0</v>
      </c>
      <c r="C5" s="6" t="s">
        <v>22</v>
      </c>
      <c r="D5" s="6" t="s">
        <v>13</v>
      </c>
      <c r="E5" s="6" t="s">
        <v>15</v>
      </c>
      <c r="F5" s="6" t="s">
        <v>19</v>
      </c>
      <c r="G5" s="6" t="s">
        <v>21</v>
      </c>
    </row>
    <row r="6" spans="1:16" s="42" customFormat="1" ht="34.5" x14ac:dyDescent="0.3">
      <c r="A6" s="75"/>
      <c r="B6" s="76" t="s">
        <v>41</v>
      </c>
      <c r="C6" s="77">
        <v>13688000</v>
      </c>
      <c r="D6" s="77">
        <v>-790000</v>
      </c>
      <c r="E6" s="77">
        <v>-790000</v>
      </c>
      <c r="F6" s="77">
        <v>-790000</v>
      </c>
      <c r="G6" s="77">
        <v>-790000</v>
      </c>
      <c r="I6" s="25"/>
      <c r="J6" s="25"/>
      <c r="K6" s="25"/>
      <c r="L6" s="25"/>
      <c r="M6" s="25"/>
    </row>
    <row r="7" spans="1:16" ht="69" x14ac:dyDescent="0.3">
      <c r="A7" s="38"/>
      <c r="B7" s="39" t="s">
        <v>44</v>
      </c>
      <c r="C7" s="78">
        <v>33848000</v>
      </c>
      <c r="D7" s="16">
        <v>-1060000</v>
      </c>
      <c r="E7" s="17">
        <v>-2080000</v>
      </c>
      <c r="F7" s="17">
        <v>-2080000</v>
      </c>
      <c r="G7" s="17">
        <v>-2080000</v>
      </c>
      <c r="I7" s="25"/>
      <c r="J7" s="25"/>
      <c r="K7" s="25"/>
      <c r="L7" s="25"/>
      <c r="M7" s="25"/>
    </row>
    <row r="8" spans="1:16" s="42" customFormat="1" ht="51.75" customHeight="1" x14ac:dyDescent="0.3">
      <c r="A8" s="38"/>
      <c r="B8" s="61" t="s">
        <v>45</v>
      </c>
      <c r="C8" s="78">
        <v>47726000</v>
      </c>
      <c r="D8" s="16">
        <v>-1010000</v>
      </c>
      <c r="E8" s="17">
        <v>-1560000</v>
      </c>
      <c r="F8" s="17">
        <v>-1760000</v>
      </c>
      <c r="G8" s="17">
        <v>-1760000</v>
      </c>
      <c r="I8" s="25"/>
      <c r="J8" s="25"/>
      <c r="K8" s="25"/>
      <c r="L8" s="25"/>
      <c r="M8" s="25"/>
    </row>
    <row r="9" spans="1:16" s="42" customFormat="1" ht="51.75" x14ac:dyDescent="0.3">
      <c r="A9" s="38"/>
      <c r="B9" s="74" t="s">
        <v>46</v>
      </c>
      <c r="C9" s="78">
        <v>47726000</v>
      </c>
      <c r="D9" s="16">
        <v>-750000</v>
      </c>
      <c r="E9" s="17">
        <v>-1150000</v>
      </c>
      <c r="F9" s="17">
        <v>-1300000</v>
      </c>
      <c r="G9" s="17">
        <v>-1300000</v>
      </c>
      <c r="I9" s="25"/>
      <c r="J9" s="25"/>
      <c r="K9" s="25"/>
      <c r="L9" s="25"/>
      <c r="M9" s="25"/>
    </row>
    <row r="10" spans="1:16" s="42" customFormat="1" ht="51.75" customHeight="1" x14ac:dyDescent="0.3">
      <c r="A10" s="38"/>
      <c r="B10" s="39" t="s">
        <v>47</v>
      </c>
      <c r="C10" s="78">
        <v>62176000</v>
      </c>
      <c r="D10" s="16">
        <v>-80000</v>
      </c>
      <c r="E10" s="17">
        <v>-160000</v>
      </c>
      <c r="F10" s="17">
        <v>-240000</v>
      </c>
      <c r="G10" s="17">
        <v>-240000</v>
      </c>
      <c r="I10" s="25"/>
      <c r="J10" s="25"/>
      <c r="K10" s="25"/>
      <c r="L10" s="25"/>
      <c r="M10" s="25"/>
    </row>
    <row r="11" spans="1:16" s="42" customFormat="1" ht="67.5" customHeight="1" x14ac:dyDescent="0.3">
      <c r="A11" s="38"/>
      <c r="B11" s="39" t="s">
        <v>40</v>
      </c>
      <c r="C11" s="78">
        <v>-13811000</v>
      </c>
      <c r="D11" s="16">
        <v>150000</v>
      </c>
      <c r="E11" s="17">
        <v>150000</v>
      </c>
      <c r="F11" s="17">
        <v>150000</v>
      </c>
      <c r="G11" s="17">
        <v>150000</v>
      </c>
      <c r="I11" s="25"/>
      <c r="J11" s="25"/>
      <c r="K11" s="25"/>
      <c r="L11" s="25"/>
      <c r="M11" s="25"/>
    </row>
    <row r="12" spans="1:16" s="29" customFormat="1" ht="19.5" customHeight="1" thickBot="1" x14ac:dyDescent="0.35">
      <c r="A12" s="37"/>
      <c r="B12" s="40"/>
      <c r="C12" s="73"/>
      <c r="D12" s="59"/>
      <c r="E12" s="60"/>
      <c r="F12" s="60"/>
      <c r="G12" s="60"/>
      <c r="N12" s="43"/>
      <c r="O12" s="43"/>
      <c r="P12" s="43"/>
    </row>
    <row r="13" spans="1:16" ht="26.85" customHeight="1" x14ac:dyDescent="0.3">
      <c r="A13" s="15" t="s">
        <v>12</v>
      </c>
      <c r="B13" s="15"/>
      <c r="C13" s="21"/>
      <c r="D13" s="22">
        <f>SUM(D6:D12)</f>
        <v>-3540000</v>
      </c>
      <c r="E13" s="22">
        <f>SUM(E6:E12)</f>
        <v>-5590000</v>
      </c>
      <c r="F13" s="22">
        <f>SUM(F6:F12)</f>
        <v>-6020000</v>
      </c>
      <c r="G13" s="22">
        <f>SUM(G6:G12)</f>
        <v>-6020000</v>
      </c>
    </row>
  </sheetData>
  <mergeCells count="3">
    <mergeCell ref="D4:G4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6" sqref="B6"/>
    </sheetView>
  </sheetViews>
  <sheetFormatPr defaultColWidth="8.5703125" defaultRowHeight="15" x14ac:dyDescent="0.25"/>
  <cols>
    <col min="1" max="1" width="8.5703125" style="29"/>
    <col min="2" max="2" width="44.85546875" style="29" customWidth="1"/>
    <col min="3" max="7" width="15" style="29" customWidth="1"/>
    <col min="8" max="16384" width="8.5703125" style="29"/>
  </cols>
  <sheetData>
    <row r="1" spans="1:8" ht="15.75" thickBot="1" x14ac:dyDescent="0.3"/>
    <row r="2" spans="1:8" ht="39" customHeight="1" x14ac:dyDescent="0.25">
      <c r="A2" s="114" t="str">
        <f>Totaloversigt!A2</f>
        <v>Udvalget for Arbejdsmarked og Integration</v>
      </c>
      <c r="B2" s="115"/>
      <c r="C2" s="115"/>
      <c r="D2" s="115"/>
      <c r="E2" s="115"/>
      <c r="F2" s="115"/>
      <c r="G2" s="116"/>
      <c r="H2" s="27"/>
    </row>
    <row r="3" spans="1:8" ht="32.1" customHeight="1" x14ac:dyDescent="0.25">
      <c r="A3" s="117" t="s">
        <v>16</v>
      </c>
      <c r="B3" s="106"/>
      <c r="C3" s="106"/>
      <c r="D3" s="106"/>
      <c r="E3" s="106"/>
      <c r="F3" s="106"/>
      <c r="G3" s="118"/>
    </row>
    <row r="4" spans="1:8" ht="25.15" customHeight="1" thickBot="1" x14ac:dyDescent="0.3">
      <c r="A4" s="46"/>
      <c r="B4" s="4"/>
      <c r="C4" s="4"/>
      <c r="D4" s="102" t="str">
        <f>Totaloversigt!C4</f>
        <v>(ændringer i forhold til budget 2018 i hele kroner + = merudgifter)</v>
      </c>
      <c r="E4" s="103"/>
      <c r="F4" s="103"/>
      <c r="G4" s="119"/>
    </row>
    <row r="5" spans="1:8" ht="35.25" thickBot="1" x14ac:dyDescent="0.35">
      <c r="A5" s="47" t="s">
        <v>7</v>
      </c>
      <c r="B5" s="5" t="s">
        <v>0</v>
      </c>
      <c r="C5" s="6" t="s">
        <v>22</v>
      </c>
      <c r="D5" s="6" t="s">
        <v>13</v>
      </c>
      <c r="E5" s="6" t="s">
        <v>15</v>
      </c>
      <c r="F5" s="6" t="s">
        <v>19</v>
      </c>
      <c r="G5" s="48" t="s">
        <v>21</v>
      </c>
    </row>
    <row r="6" spans="1:8" customFormat="1" ht="23.25" customHeight="1" x14ac:dyDescent="0.3">
      <c r="A6" s="49"/>
      <c r="B6" s="13"/>
      <c r="C6" s="34"/>
      <c r="D6" s="19"/>
      <c r="E6" s="20"/>
      <c r="F6" s="20"/>
      <c r="G6" s="50"/>
    </row>
    <row r="7" spans="1:8" ht="23.25" customHeight="1" x14ac:dyDescent="0.3">
      <c r="A7" s="51"/>
      <c r="B7" s="13"/>
      <c r="C7" s="18"/>
      <c r="D7" s="19"/>
      <c r="E7" s="20"/>
      <c r="F7" s="20"/>
      <c r="G7" s="50"/>
    </row>
    <row r="8" spans="1:8" s="42" customFormat="1" ht="23.25" customHeight="1" x14ac:dyDescent="0.3">
      <c r="A8" s="51"/>
      <c r="B8" s="13"/>
      <c r="C8" s="18"/>
      <c r="D8" s="19"/>
      <c r="E8" s="20"/>
      <c r="F8" s="20"/>
      <c r="G8" s="50"/>
    </row>
    <row r="9" spans="1:8" s="42" customFormat="1" ht="23.25" customHeight="1" x14ac:dyDescent="0.3">
      <c r="A9" s="51"/>
      <c r="B9" s="23"/>
      <c r="C9" s="18"/>
      <c r="D9" s="19"/>
      <c r="E9" s="20"/>
      <c r="F9" s="20"/>
      <c r="G9" s="50"/>
    </row>
    <row r="10" spans="1:8" s="42" customFormat="1" ht="23.25" customHeight="1" x14ac:dyDescent="0.3">
      <c r="A10" s="51"/>
      <c r="B10" s="13"/>
      <c r="C10" s="18"/>
      <c r="D10" s="19"/>
      <c r="E10" s="20"/>
      <c r="F10" s="20"/>
      <c r="G10" s="50"/>
    </row>
    <row r="11" spans="1:8" s="42" customFormat="1" ht="23.25" customHeight="1" x14ac:dyDescent="0.3">
      <c r="A11" s="51"/>
      <c r="B11" s="45"/>
      <c r="C11" s="18"/>
      <c r="D11" s="19"/>
      <c r="E11" s="20"/>
      <c r="F11" s="20"/>
      <c r="G11" s="50"/>
    </row>
    <row r="12" spans="1:8" s="42" customFormat="1" ht="23.25" customHeight="1" x14ac:dyDescent="0.3">
      <c r="A12" s="51"/>
      <c r="B12" s="13"/>
      <c r="C12" s="18"/>
      <c r="D12" s="19"/>
      <c r="E12" s="20"/>
      <c r="F12" s="20"/>
      <c r="G12" s="50"/>
    </row>
    <row r="13" spans="1:8" s="42" customFormat="1" ht="23.25" customHeight="1" x14ac:dyDescent="0.3">
      <c r="A13" s="51"/>
      <c r="B13" s="13"/>
      <c r="C13" s="18"/>
      <c r="D13" s="19"/>
      <c r="E13" s="20"/>
      <c r="F13" s="20"/>
      <c r="G13" s="50"/>
    </row>
    <row r="14" spans="1:8" s="42" customFormat="1" ht="23.25" customHeight="1" x14ac:dyDescent="0.3">
      <c r="A14" s="51"/>
      <c r="B14" s="13"/>
      <c r="C14" s="18"/>
      <c r="D14" s="19"/>
      <c r="E14" s="20"/>
      <c r="F14" s="20"/>
      <c r="G14" s="50"/>
    </row>
    <row r="15" spans="1:8" s="42" customFormat="1" ht="23.25" customHeight="1" x14ac:dyDescent="0.3">
      <c r="A15" s="51"/>
      <c r="B15" s="23"/>
      <c r="C15" s="18"/>
      <c r="D15" s="19"/>
      <c r="E15" s="20"/>
      <c r="F15" s="20"/>
      <c r="G15" s="50"/>
    </row>
    <row r="16" spans="1:8" s="42" customFormat="1" ht="23.25" customHeight="1" thickBot="1" x14ac:dyDescent="0.35">
      <c r="A16" s="51"/>
      <c r="B16" s="13"/>
      <c r="C16" s="18"/>
      <c r="D16" s="19"/>
      <c r="E16" s="18"/>
      <c r="F16" s="18"/>
      <c r="G16" s="52"/>
    </row>
    <row r="17" spans="1:7" ht="26.85" customHeight="1" thickBot="1" x14ac:dyDescent="0.35">
      <c r="A17" s="47" t="s">
        <v>17</v>
      </c>
      <c r="B17" s="5"/>
      <c r="C17" s="53">
        <f>SUM(C6:C16)</f>
        <v>0</v>
      </c>
      <c r="D17" s="54">
        <f>SUM(D6:D16)</f>
        <v>0</v>
      </c>
      <c r="E17" s="53">
        <f>SUM(E6:E16)</f>
        <v>0</v>
      </c>
      <c r="F17" s="53">
        <f>SUM(F6:F16)</f>
        <v>0</v>
      </c>
      <c r="G17" s="55">
        <f>SUM(G6:G16)</f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
sag.nr. 18-64&amp;R&amp;P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2018-06-07T06:00:00+00:00</MeetingStartDate>
    <EnclosureFileNumber xmlns="d08b57ff-b9b7-4581-975d-98f87b579a51">41434/18</EnclosureFileNumber>
    <AgendaId xmlns="d08b57ff-b9b7-4581-975d-98f87b579a51">8452</AgendaId>
    <AccessLevel xmlns="d08b57ff-b9b7-4581-975d-98f87b579a51">1</AccessLevel>
    <EnclosureType xmlns="d08b57ff-b9b7-4581-975d-98f87b579a51">Enclosure</EnclosureType>
    <CommitteeName xmlns="d08b57ff-b9b7-4581-975d-98f87b579a51">Udvalget for Arbejdsmarked og Integration</CommitteeName>
    <FusionId xmlns="d08b57ff-b9b7-4581-975d-98f87b579a51">2837509</FusionId>
    <AgendaAccessLevelName xmlns="d08b57ff-b9b7-4581-975d-98f87b579a51">Åben</AgendaAccessLevelName>
    <UNC xmlns="d08b57ff-b9b7-4581-975d-98f87b579a51">2578589</UNC>
    <MeetingTitle xmlns="d08b57ff-b9b7-4581-975d-98f87b579a51">07-06-2018</MeetingTitle>
    <MeetingDateAndTime xmlns="d08b57ff-b9b7-4581-975d-98f87b579a51">07-06-2018 fra 08:00 - 12:00</MeetingDateAndTime>
    <MeetingEndDate xmlns="d08b57ff-b9b7-4581-975d-98f87b579a51">2018-06-07T10:00:00+00:00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D61B6010-B56C-4AF2-A639-D075BC3781D5}"/>
</file>

<file path=customXml/itemProps2.xml><?xml version="1.0" encoding="utf-8"?>
<ds:datastoreItem xmlns:ds="http://schemas.openxmlformats.org/officeDocument/2006/customXml" ds:itemID="{95FC14BC-890F-4D1D-94E0-C19000A4AFF8}"/>
</file>

<file path=customXml/itemProps3.xml><?xml version="1.0" encoding="utf-8"?>
<ds:datastoreItem xmlns:ds="http://schemas.openxmlformats.org/officeDocument/2006/customXml" ds:itemID="{670B8AE4-54BF-4F8E-AF78-C4D55B61E3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Totaloversigt</vt:lpstr>
      <vt:lpstr>Demografi ændr. 914 </vt:lpstr>
      <vt:lpstr>Ændr. i forudsætn. 910</vt:lpstr>
      <vt:lpstr>Lovændringer 908</vt:lpstr>
      <vt:lpstr>Tidl. politiske beslutn. 906</vt:lpstr>
      <vt:lpstr>Flytning mellem udvalg  909</vt:lpstr>
      <vt:lpstr>'Flytning mellem udvalg  909'!Udskriftsområde</vt:lpstr>
      <vt:lpstr>'Tidl. politiske beslutn. 906'!Udskriftstitler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UAI-07-06-2018 - Bilag 52.01 Budgettilretninger 2019 - 2022 - Udvalget for Arbejdsmarked og Integrat…</dc:title>
  <dc:creator>Flemming Karlsen</dc:creator>
  <cp:lastModifiedBy>Hans Viggo Høj Jensen</cp:lastModifiedBy>
  <cp:lastPrinted>2018-05-17T08:00:46Z</cp:lastPrinted>
  <dcterms:created xsi:type="dcterms:W3CDTF">2014-01-22T10:50:38Z</dcterms:created>
  <dcterms:modified xsi:type="dcterms:W3CDTF">2018-05-17T08:03:45Z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